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стр.1" sheetId="1" r:id="rId1"/>
    <sheet name="стр.2_3" sheetId="2" r:id="rId2"/>
    <sheet name="2018 ГОД" sheetId="3" r:id="rId3"/>
    <sheet name="2019 ГОД" sheetId="4" r:id="rId4"/>
    <sheet name="2020 ГОД" sheetId="5" r:id="rId5"/>
    <sheet name="стр.7" sheetId="6" r:id="rId6"/>
    <sheet name="стр.8" sheetId="7" r:id="rId7"/>
    <sheet name="Лист1" sheetId="8" r:id="rId8"/>
  </sheets>
  <definedNames>
    <definedName name="_xlnm.Print_Area" localSheetId="2">'2018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'стр.7'!$A$1:$FK$25</definedName>
    <definedName name="_xlnm.Print_Area" localSheetId="6">'стр.8'!$A$1:$FK$35</definedName>
  </definedNames>
  <calcPr fullCalcOnLoad="1" refMode="R1C1"/>
</workbook>
</file>

<file path=xl/sharedStrings.xml><?xml version="1.0" encoding="utf-8"?>
<sst xmlns="http://schemas.openxmlformats.org/spreadsheetml/2006/main" count="1120" uniqueCount="328">
  <si>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</si>
  <si>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</si>
  <si>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</si>
  <si>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</si>
  <si>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</si>
  <si>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</si>
  <si>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</si>
  <si>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</si>
  <si>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</si>
  <si>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</si>
  <si>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</si>
  <si>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</si>
  <si>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</si>
  <si>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</si>
  <si>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</si>
  <si>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</si>
  <si>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</si>
  <si>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</si>
  <si>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</si>
  <si>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</si>
  <si>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</si>
  <si>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</si>
  <si>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</si>
  <si>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</si>
  <si>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</si>
  <si>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</si>
  <si>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</si>
  <si>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</si>
  <si>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</si>
  <si>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</si>
  <si>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</si>
  <si>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</si>
  <si>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</si>
  <si>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</si>
  <si>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</si>
  <si>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</si>
  <si>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</si>
  <si>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</si>
  <si>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</si>
  <si>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</si>
  <si>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</si>
  <si>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</si>
  <si>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</si>
  <si>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</si>
  <si>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</si>
  <si>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</si>
  <si>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</si>
  <si>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</si>
  <si>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</si>
  <si>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</si>
  <si>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</si>
  <si>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</si>
  <si>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</si>
  <si>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</si>
  <si>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</si>
  <si>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</si>
  <si>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</si>
  <si>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</si>
  <si>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</si>
  <si>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</si>
  <si>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</si>
  <si>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</si>
  <si>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</si>
  <si>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</si>
  <si>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</si>
  <si>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</si>
  <si>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</si>
  <si>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</si>
  <si>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</si>
  <si>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</si>
  <si>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</si>
  <si>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</si>
  <si>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</si>
  <si>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</si>
  <si>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</si>
  <si>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</si>
  <si>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</si>
  <si>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</si>
  <si>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</si>
  <si>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</si>
  <si>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</si>
  <si>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</si>
  <si>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</si>
  <si>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</si>
  <si>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</si>
  <si>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</si>
  <si>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</si>
  <si>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</si>
  <si>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</si>
  <si>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</si>
  <si>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</si>
  <si>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</si>
  <si>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</si>
  <si>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</si>
  <si>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</si>
  <si>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</si>
  <si>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</si>
  <si>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</si>
  <si>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</si>
  <si>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</si>
  <si>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</si>
  <si>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</si>
  <si>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</si>
  <si>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</si>
  <si>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</si>
  <si>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</si>
  <si>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</si>
  <si>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</si>
  <si>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</si>
  <si>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</si>
  <si>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</si>
  <si>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</si>
  <si>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</si>
  <si>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</si>
  <si>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</si>
  <si>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</si>
  <si>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</si>
  <si>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</si>
  <si>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</si>
  <si>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</si>
  <si>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</si>
  <si>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</si>
  <si>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</si>
  <si>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</si>
  <si>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</si>
  <si>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</si>
  <si>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</si>
  <si>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</si>
  <si>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</si>
  <si>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</si>
  <si>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</si>
  <si>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</si>
  <si>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</si>
  <si>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</si>
  <si>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</si>
  <si>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</si>
  <si>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</si>
  <si>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</si>
  <si>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</si>
  <si>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</si>
  <si>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</si>
  <si>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</si>
  <si>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</si>
  <si>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</si>
  <si>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</si>
  <si>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</si>
  <si>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</si>
  <si>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</si>
  <si>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</si>
  <si>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</si>
  <si>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</si>
  <si>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</si>
  <si>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</si>
  <si>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</si>
  <si>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</si>
  <si>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</si>
  <si>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</si>
  <si>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</si>
  <si>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</si>
  <si>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</si>
  <si>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</si>
  <si>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</si>
  <si>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</si>
  <si>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</si>
  <si>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</si>
  <si>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</si>
  <si>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</si>
  <si>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</si>
  <si>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</si>
  <si>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</si>
  <si>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</si>
  <si>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</si>
  <si>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</si>
  <si>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</si>
  <si>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</si>
  <si>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</si>
  <si>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</si>
  <si>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</si>
  <si>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</si>
  <si>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</si>
  <si>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</si>
  <si>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</si>
  <si>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</si>
  <si>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</si>
  <si>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</si>
  <si>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</si>
  <si>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</si>
  <si>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</si>
  <si>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</si>
  <si>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</si>
  <si>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</si>
  <si>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</si>
  <si>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</si>
  <si>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</si>
  <si>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</si>
  <si>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</si>
  <si>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</si>
  <si>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</si>
  <si>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</si>
  <si>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</si>
  <si>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</si>
  <si>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</si>
  <si>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</si>
  <si>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</si>
  <si>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</si>
  <si>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</si>
  <si>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</si>
  <si>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</si>
  <si>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</si>
  <si>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</si>
  <si>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</si>
  <si>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</si>
  <si>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</si>
  <si>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</si>
  <si>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</si>
  <si>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</si>
  <si>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</si>
  <si>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</si>
  <si>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</si>
  <si>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</si>
  <si>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</si>
  <si>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</si>
  <si>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</si>
  <si>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</si>
  <si>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</si>
  <si>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</si>
  <si>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</si>
  <si>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</si>
  <si>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</si>
  <si>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</si>
  <si>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</si>
  <si>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</si>
  <si>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</si>
  <si>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</si>
  <si>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</si>
  <si>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</si>
  <si>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</si>
  <si>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</si>
  <si>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</si>
  <si>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</si>
  <si>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</si>
  <si>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</si>
  <si>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</si>
  <si>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</si>
  <si>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</si>
  <si>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</si>
  <si>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</si>
  <si>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</si>
  <si>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</si>
  <si>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</si>
  <si>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</si>
  <si>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</si>
  <si>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</si>
  <si>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</si>
  <si>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</si>
  <si>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</si>
  <si>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</si>
  <si>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</si>
  <si>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</si>
  <si>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</si>
  <si>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</si>
  <si>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</si>
  <si>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</si>
  <si>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</si>
  <si>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</si>
  <si>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</si>
  <si>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</si>
  <si>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</si>
  <si>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</si>
  <si>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</si>
  <si>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</si>
  <si>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</si>
  <si>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</si>
  <si>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</si>
  <si>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</si>
  <si>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</si>
  <si>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</si>
  <si>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</si>
  <si>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</si>
  <si>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</si>
  <si>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</si>
  <si>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290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</si>
  <si>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</si>
  <si>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</si>
  <si>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</si>
  <si>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</si>
  <si>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</si>
  <si>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</si>
  <si>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</si>
  <si>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</si>
  <si>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</si>
  <si>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</si>
  <si>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</si>
  <si>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</si>
  <si>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</si>
  <si>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</si>
  <si>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</si>
  <si>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</si>
  <si>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</si>
  <si>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</si>
  <si>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</si>
  <si>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</si>
  <si>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</si>
  <si>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</si>
  <si>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</si>
  <si>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</si>
  <si>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</si>
  <si>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</si>
  <si>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</si>
  <si>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</si>
  <si>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</si>
  <si>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</si>
  <si>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89242500665</t>
  </si>
  <si>
    <t>52007020500793060 (244 310) 24М</t>
  </si>
  <si>
    <t>Начальник управления образования администрации Артемовского городского округа</t>
  </si>
  <si>
    <t>Колпакова Л.Я.</t>
  </si>
  <si>
    <t>декабря</t>
  </si>
  <si>
    <t>2019-2020г</t>
  </si>
  <si>
    <t>18.12.2017</t>
  </si>
  <si>
    <t>20</t>
  </si>
  <si>
    <t>0500770001</t>
  </si>
  <si>
    <t>0500793060</t>
  </si>
  <si>
    <t>2.Субсидии на иные цели</t>
  </si>
  <si>
    <t>О000005602</t>
  </si>
  <si>
    <t>3700225351</t>
  </si>
  <si>
    <t>225     11</t>
  </si>
  <si>
    <t>52007020500770001(244 226)</t>
  </si>
  <si>
    <t>52007023700225351(244 225)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</si>
</sst>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</numFmts>
  <fonts count="4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tabSelected="1" zoomScaleSheetLayoutView="100" workbookViewId="0" topLeftCell="A1">
      <selection activeCell="A47" sqref="A47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61" t="s">
        <v>12</v>
      </c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54:105" s="7" customFormat="1" ht="24.75" customHeight="1">
      <c r="BB3" s="64" t="s">
        <v>314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54:105" s="36" customFormat="1" ht="12" customHeight="1">
      <c r="BB4" s="50" t="s">
        <v>13</v>
      </c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54:105" s="7" customFormat="1" ht="12.75"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 t="s">
        <v>315</v>
      </c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4:105" s="36" customFormat="1" ht="12" customHeight="1">
      <c r="BB6" s="63" t="s">
        <v>5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 t="s">
        <v>6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83" t="s">
        <v>2</v>
      </c>
      <c r="BT8" s="83"/>
      <c r="BU8" s="65"/>
      <c r="BV8" s="65"/>
      <c r="BW8" s="65"/>
      <c r="BX8" s="65"/>
      <c r="BY8" s="84" t="s">
        <v>2</v>
      </c>
      <c r="BZ8" s="84"/>
      <c r="CA8" s="84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54">
        <v>20</v>
      </c>
      <c r="CR8" s="54"/>
      <c r="CS8" s="54"/>
      <c r="CT8" s="54"/>
      <c r="CU8" s="76"/>
      <c r="CV8" s="76"/>
      <c r="CW8" s="76"/>
      <c r="CX8" s="76"/>
      <c r="CY8" s="26" t="s">
        <v>3</v>
      </c>
    </row>
    <row r="9" s="7" customFormat="1" ht="9" customHeight="1"/>
    <row r="10" spans="1:105" s="2" customFormat="1" ht="29.25" customHeight="1">
      <c r="A10" s="85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35:81" s="3" customFormat="1" ht="15" customHeight="1">
      <c r="AI11" s="4" t="s">
        <v>30</v>
      </c>
      <c r="AJ11" s="57" t="s">
        <v>274</v>
      </c>
      <c r="AK11" s="57"/>
      <c r="AL11" s="57"/>
      <c r="AM11" s="57"/>
      <c r="AN11" s="11" t="s">
        <v>72</v>
      </c>
      <c r="BQ11" s="77" t="s">
        <v>317</v>
      </c>
      <c r="BR11" s="77"/>
      <c r="BS11" s="77"/>
      <c r="BT11" s="77"/>
      <c r="BU11" s="77"/>
      <c r="BV11" s="77"/>
      <c r="BW11" s="77"/>
      <c r="BX11" s="77"/>
      <c r="BY11" s="77"/>
      <c r="BZ11" s="78"/>
      <c r="CA11" s="78"/>
      <c r="CB11" s="78"/>
      <c r="CC11" s="7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74" t="s">
        <v>2</v>
      </c>
      <c r="AK13" s="74"/>
      <c r="AL13" s="87" t="s">
        <v>274</v>
      </c>
      <c r="AM13" s="87"/>
      <c r="AN13" s="87"/>
      <c r="AO13" s="87"/>
      <c r="AP13" s="75" t="s">
        <v>2</v>
      </c>
      <c r="AQ13" s="75"/>
      <c r="AR13" s="75"/>
      <c r="AS13" s="87" t="s">
        <v>316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56">
        <v>20</v>
      </c>
      <c r="BI13" s="56"/>
      <c r="BJ13" s="56"/>
      <c r="BK13" s="56"/>
      <c r="BL13" s="57" t="s">
        <v>264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73" t="s">
        <v>7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88:105" s="7" customFormat="1" ht="12.75" customHeight="1">
      <c r="CJ16" s="12"/>
      <c r="CL16" s="12" t="s">
        <v>34</v>
      </c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77:105" s="7" customFormat="1" ht="12.75" customHeight="1">
      <c r="BY17" s="27"/>
      <c r="CE17" s="24"/>
      <c r="CL17" s="12" t="s">
        <v>8</v>
      </c>
      <c r="CN17" s="58" t="s">
        <v>318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77:105" s="7" customFormat="1" ht="12.75" customHeight="1">
      <c r="BY18" s="27"/>
      <c r="CE18" s="24"/>
      <c r="CL18" s="12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</row>
    <row r="19" spans="33:105" s="7" customFormat="1" ht="12.75" customHeight="1">
      <c r="AG19" s="79" t="s">
        <v>294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J19" s="12"/>
      <c r="CL19" s="1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J20" s="30"/>
      <c r="CL20" s="12" t="s">
        <v>35</v>
      </c>
      <c r="CN20" s="66" t="s">
        <v>265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J21" s="30"/>
      <c r="CL21" s="24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88:105" s="9" customFormat="1" ht="12.75" customHeight="1">
      <c r="CJ22" s="31"/>
      <c r="CL22" s="12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8" t="s">
        <v>270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7"/>
      <c r="CJ25" s="30"/>
      <c r="CL25" s="12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271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79" t="s">
        <v>266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s="7" customFormat="1" ht="12.75">
      <c r="A30" s="22" t="s">
        <v>37</v>
      </c>
      <c r="AS30" s="41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1" t="s">
        <v>267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</row>
    <row r="32" spans="1:105" s="7" customFormat="1" ht="12.75" customHeight="1">
      <c r="A32" s="22" t="s">
        <v>11</v>
      </c>
      <c r="AS32" s="39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</row>
    <row r="33" spans="1:105" s="7" customFormat="1" ht="18" customHeight="1">
      <c r="A33" s="22" t="s">
        <v>76</v>
      </c>
      <c r="AS33" s="39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46:105" s="7" customFormat="1" ht="18.75" customHeight="1"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</row>
    <row r="35" spans="1:105" s="44" customFormat="1" ht="12.75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</row>
    <row r="38" spans="1:105" s="24" customFormat="1" ht="15" customHeight="1">
      <c r="A38" s="72" t="s">
        <v>268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</row>
    <row r="39" spans="1:105" s="24" customFormat="1" ht="27.75" customHeight="1">
      <c r="A39" s="51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105" s="24" customFormat="1" ht="15" customHeight="1">
      <c r="A40" s="72" t="s">
        <v>269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1:105" s="24" customFormat="1" ht="40.5" customHeight="1">
      <c r="A41" s="51" t="s">
        <v>80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</row>
    <row r="42" spans="1:105" s="24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24" customFormat="1" ht="66.75" customHeight="1">
      <c r="A43" s="51" t="s">
        <v>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</row>
    <row r="44" spans="1:105" s="24" customFormat="1" ht="15" customHeight="1">
      <c r="A44" s="52">
        <v>374.5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s="24" customFormat="1" ht="27.75" customHeight="1">
      <c r="A45" s="53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24" customFormat="1" ht="15" customHeight="1">
      <c r="A46" s="52">
        <v>2337.04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</sheetData>
  <sheetProtection/>
  <mergeCells count="49"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N18" sqref="CN18:DA18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48"/>
    </row>
    <row r="2" spans="33:74" s="26" customFormat="1" ht="12.75">
      <c r="AG2" s="43" t="s">
        <v>84</v>
      </c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54"/>
      <c r="BO2" s="54"/>
      <c r="BP2" s="54"/>
      <c r="BQ2" s="54"/>
      <c r="BR2" s="76"/>
      <c r="BS2" s="76"/>
      <c r="BT2" s="76"/>
      <c r="BU2" s="76"/>
      <c r="BV2" s="26" t="s">
        <v>3</v>
      </c>
    </row>
    <row r="3" s="7" customFormat="1" ht="12.75">
      <c r="DA3" s="12"/>
    </row>
    <row r="4" spans="1:105" s="9" customFormat="1" ht="27.75" customHeight="1">
      <c r="A4" s="90" t="s">
        <v>85</v>
      </c>
      <c r="B4" s="90"/>
      <c r="C4" s="90"/>
      <c r="D4" s="90"/>
      <c r="E4" s="90"/>
      <c r="F4" s="90"/>
      <c r="G4" s="90"/>
      <c r="H4" s="90"/>
      <c r="I4" s="90" t="s">
        <v>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89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2.75" customHeight="1">
      <c r="A5" s="91">
        <v>1</v>
      </c>
      <c r="B5" s="92"/>
      <c r="C5" s="92"/>
      <c r="D5" s="92"/>
      <c r="E5" s="92"/>
      <c r="F5" s="92"/>
      <c r="G5" s="92"/>
      <c r="H5" s="93"/>
      <c r="I5" s="101">
        <v>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91">
        <v>3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8" customFormat="1" ht="14.25" customHeight="1">
      <c r="A6" s="109"/>
      <c r="B6" s="110"/>
      <c r="C6" s="110"/>
      <c r="D6" s="110"/>
      <c r="E6" s="110"/>
      <c r="F6" s="110"/>
      <c r="G6" s="110"/>
      <c r="H6" s="111"/>
      <c r="I6" s="15"/>
      <c r="J6" s="96" t="s">
        <v>14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>
        <v>2711.54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</row>
    <row r="7" spans="1:105" s="9" customFormat="1" ht="14.25" customHeight="1">
      <c r="A7" s="109"/>
      <c r="B7" s="110"/>
      <c r="C7" s="110"/>
      <c r="D7" s="110"/>
      <c r="E7" s="110"/>
      <c r="F7" s="110"/>
      <c r="G7" s="110"/>
      <c r="H7" s="111"/>
      <c r="I7" s="16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/>
      <c r="CN7" s="91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9" customFormat="1" ht="14.25" customHeight="1">
      <c r="A8" s="109"/>
      <c r="B8" s="110"/>
      <c r="C8" s="110"/>
      <c r="D8" s="110"/>
      <c r="E8" s="110"/>
      <c r="F8" s="110"/>
      <c r="G8" s="110"/>
      <c r="H8" s="111"/>
      <c r="I8" s="16"/>
      <c r="J8" s="104" t="s">
        <v>38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5"/>
      <c r="CN8" s="91" t="s">
        <v>272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9" customFormat="1" ht="14.25" customHeight="1">
      <c r="A9" s="109"/>
      <c r="B9" s="110"/>
      <c r="C9" s="110"/>
      <c r="D9" s="110"/>
      <c r="E9" s="110"/>
      <c r="F9" s="110"/>
      <c r="G9" s="110"/>
      <c r="H9" s="111"/>
      <c r="I9" s="16"/>
      <c r="J9" s="94" t="s">
        <v>4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1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9" customFormat="1" ht="27.75" customHeight="1">
      <c r="A10" s="109"/>
      <c r="B10" s="110"/>
      <c r="C10" s="110"/>
      <c r="D10" s="110"/>
      <c r="E10" s="110"/>
      <c r="F10" s="110"/>
      <c r="G10" s="110"/>
      <c r="H10" s="111"/>
      <c r="I10" s="16"/>
      <c r="J10" s="104" t="s">
        <v>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5"/>
      <c r="CN10" s="91" t="s">
        <v>272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9" customFormat="1" ht="27.75" customHeight="1">
      <c r="A11" s="109"/>
      <c r="B11" s="110"/>
      <c r="C11" s="110"/>
      <c r="D11" s="110"/>
      <c r="E11" s="110"/>
      <c r="F11" s="110"/>
      <c r="G11" s="110"/>
      <c r="H11" s="111"/>
      <c r="I11" s="16"/>
      <c r="J11" s="104" t="s">
        <v>88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5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9" customFormat="1" ht="40.5" customHeight="1">
      <c r="A12" s="109"/>
      <c r="B12" s="110"/>
      <c r="C12" s="110"/>
      <c r="D12" s="110"/>
      <c r="E12" s="110"/>
      <c r="F12" s="110"/>
      <c r="G12" s="110"/>
      <c r="H12" s="111"/>
      <c r="I12" s="16"/>
      <c r="J12" s="104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5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9" customFormat="1" ht="14.25" customHeight="1">
      <c r="A13" s="109"/>
      <c r="B13" s="110"/>
      <c r="C13" s="110"/>
      <c r="D13" s="110"/>
      <c r="E13" s="110"/>
      <c r="F13" s="110"/>
      <c r="G13" s="110"/>
      <c r="H13" s="111"/>
      <c r="I13" s="16"/>
      <c r="J13" s="104" t="s">
        <v>39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5"/>
      <c r="CN13" s="106">
        <v>165.442</v>
      </c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8"/>
    </row>
    <row r="14" spans="1:105" s="9" customFormat="1" ht="14.25" customHeight="1">
      <c r="A14" s="109"/>
      <c r="B14" s="110"/>
      <c r="C14" s="110"/>
      <c r="D14" s="110"/>
      <c r="E14" s="110"/>
      <c r="F14" s="110"/>
      <c r="G14" s="110"/>
      <c r="H14" s="111"/>
      <c r="I14" s="16"/>
      <c r="J14" s="104" t="s">
        <v>40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91">
        <v>2337.04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9" customFormat="1" ht="14.25" customHeight="1">
      <c r="A15" s="109"/>
      <c r="B15" s="110"/>
      <c r="C15" s="110"/>
      <c r="D15" s="110"/>
      <c r="E15" s="110"/>
      <c r="F15" s="110"/>
      <c r="G15" s="110"/>
      <c r="H15" s="111"/>
      <c r="I15" s="16"/>
      <c r="J15" s="94" t="s">
        <v>4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9" customFormat="1" ht="14.25" customHeight="1">
      <c r="A16" s="109"/>
      <c r="B16" s="110"/>
      <c r="C16" s="110"/>
      <c r="D16" s="110"/>
      <c r="E16" s="110"/>
      <c r="F16" s="110"/>
      <c r="G16" s="110"/>
      <c r="H16" s="111"/>
      <c r="I16" s="16"/>
      <c r="J16" s="104" t="s">
        <v>41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5"/>
      <c r="CN16" s="91">
        <v>413.15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9" customFormat="1" ht="14.25" customHeight="1">
      <c r="A17" s="109"/>
      <c r="B17" s="110"/>
      <c r="C17" s="110"/>
      <c r="D17" s="110"/>
      <c r="E17" s="110"/>
      <c r="F17" s="110"/>
      <c r="G17" s="110"/>
      <c r="H17" s="111"/>
      <c r="I17" s="16"/>
      <c r="J17" s="104" t="s">
        <v>42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5"/>
      <c r="CN17" s="91">
        <v>16.14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8" customFormat="1" ht="14.25" customHeight="1">
      <c r="A18" s="109"/>
      <c r="B18" s="110"/>
      <c r="C18" s="110"/>
      <c r="D18" s="110"/>
      <c r="E18" s="110"/>
      <c r="F18" s="110"/>
      <c r="G18" s="110"/>
      <c r="H18" s="111"/>
      <c r="I18" s="15"/>
      <c r="J18" s="96" t="s">
        <v>15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98">
        <v>15990.34</v>
      </c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9" customFormat="1" ht="14.25" customHeight="1">
      <c r="A19" s="109"/>
      <c r="B19" s="110"/>
      <c r="C19" s="110"/>
      <c r="D19" s="110"/>
      <c r="E19" s="110"/>
      <c r="F19" s="110"/>
      <c r="G19" s="110"/>
      <c r="H19" s="111"/>
      <c r="I19" s="16"/>
      <c r="J19" s="104" t="s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5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9" customFormat="1" ht="14.25" customHeight="1">
      <c r="A20" s="109"/>
      <c r="B20" s="110"/>
      <c r="C20" s="110"/>
      <c r="D20" s="110"/>
      <c r="E20" s="110"/>
      <c r="F20" s="110"/>
      <c r="G20" s="110"/>
      <c r="H20" s="111"/>
      <c r="I20" s="16"/>
      <c r="J20" s="104" t="s">
        <v>90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5"/>
      <c r="CN20" s="91">
        <v>388.96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9" customFormat="1" ht="14.25" customHeight="1">
      <c r="A21" s="109"/>
      <c r="B21" s="110"/>
      <c r="C21" s="110"/>
      <c r="D21" s="110"/>
      <c r="E21" s="110"/>
      <c r="F21" s="110"/>
      <c r="G21" s="110"/>
      <c r="H21" s="111"/>
      <c r="I21" s="16"/>
      <c r="J21" s="94" t="s">
        <v>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9" customFormat="1" ht="14.25" customHeight="1">
      <c r="A22" s="109"/>
      <c r="B22" s="110"/>
      <c r="C22" s="110"/>
      <c r="D22" s="110"/>
      <c r="E22" s="110"/>
      <c r="F22" s="110"/>
      <c r="G22" s="110"/>
      <c r="H22" s="111"/>
      <c r="I22" s="16"/>
      <c r="J22" s="104" t="s">
        <v>93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1">
        <v>388.96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9" customFormat="1" ht="27.75" customHeight="1">
      <c r="A23" s="109"/>
      <c r="B23" s="110"/>
      <c r="C23" s="110"/>
      <c r="D23" s="110"/>
      <c r="E23" s="110"/>
      <c r="F23" s="110"/>
      <c r="G23" s="110"/>
      <c r="H23" s="111"/>
      <c r="I23" s="16"/>
      <c r="J23" s="104" t="s">
        <v>94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5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9" customFormat="1" ht="14.25" customHeight="1">
      <c r="A24" s="109"/>
      <c r="B24" s="110"/>
      <c r="C24" s="110"/>
      <c r="D24" s="110"/>
      <c r="E24" s="110"/>
      <c r="F24" s="110"/>
      <c r="G24" s="110"/>
      <c r="H24" s="111"/>
      <c r="I24" s="16"/>
      <c r="J24" s="94" t="s">
        <v>4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  <c r="CN24" s="91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9" customFormat="1" ht="14.25" customHeight="1">
      <c r="A25" s="109"/>
      <c r="B25" s="110"/>
      <c r="C25" s="110"/>
      <c r="D25" s="110"/>
      <c r="E25" s="110"/>
      <c r="F25" s="110"/>
      <c r="G25" s="110"/>
      <c r="H25" s="111"/>
      <c r="I25" s="16"/>
      <c r="J25" s="104" t="s">
        <v>91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5"/>
      <c r="CN25" s="91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9" customFormat="1" ht="14.25" customHeight="1">
      <c r="A26" s="109"/>
      <c r="B26" s="110"/>
      <c r="C26" s="110"/>
      <c r="D26" s="110"/>
      <c r="E26" s="110"/>
      <c r="F26" s="110"/>
      <c r="G26" s="110"/>
      <c r="H26" s="111"/>
      <c r="I26" s="16"/>
      <c r="J26" s="104" t="s">
        <v>92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5"/>
      <c r="CN26" s="91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9" customFormat="1" ht="14.25" customHeight="1">
      <c r="A27" s="109"/>
      <c r="B27" s="110"/>
      <c r="C27" s="110"/>
      <c r="D27" s="110"/>
      <c r="E27" s="110"/>
      <c r="F27" s="110"/>
      <c r="G27" s="110"/>
      <c r="H27" s="111"/>
      <c r="I27" s="16"/>
      <c r="J27" s="104" t="s">
        <v>95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5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9" customFormat="1" ht="14.25" customHeight="1">
      <c r="A28" s="109"/>
      <c r="B28" s="110"/>
      <c r="C28" s="110"/>
      <c r="D28" s="110"/>
      <c r="E28" s="110"/>
      <c r="F28" s="110"/>
      <c r="G28" s="110"/>
      <c r="H28" s="111"/>
      <c r="I28" s="16"/>
      <c r="J28" s="94" t="s">
        <v>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9" customFormat="1" ht="14.25" customHeight="1">
      <c r="A29" s="109"/>
      <c r="B29" s="110"/>
      <c r="C29" s="110"/>
      <c r="D29" s="110"/>
      <c r="E29" s="110"/>
      <c r="F29" s="110"/>
      <c r="G29" s="110"/>
      <c r="H29" s="111"/>
      <c r="I29" s="16"/>
      <c r="J29" s="104" t="s">
        <v>96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5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9" customFormat="1" ht="14.25" customHeight="1">
      <c r="A30" s="109"/>
      <c r="B30" s="110"/>
      <c r="C30" s="110"/>
      <c r="D30" s="110"/>
      <c r="E30" s="110"/>
      <c r="F30" s="110"/>
      <c r="G30" s="110"/>
      <c r="H30" s="111"/>
      <c r="I30" s="16"/>
      <c r="J30" s="104" t="s">
        <v>97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</row>
    <row r="31" spans="1:105" s="9" customFormat="1" ht="27.75" customHeight="1">
      <c r="A31" s="109"/>
      <c r="B31" s="110"/>
      <c r="C31" s="110"/>
      <c r="D31" s="110"/>
      <c r="E31" s="110"/>
      <c r="F31" s="110"/>
      <c r="G31" s="110"/>
      <c r="H31" s="111"/>
      <c r="I31" s="16"/>
      <c r="J31" s="104" t="s">
        <v>98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5"/>
      <c r="CN31" s="91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3"/>
    </row>
    <row r="32" spans="1:105" s="9" customFormat="1" ht="14.25" customHeight="1">
      <c r="A32" s="109"/>
      <c r="B32" s="110"/>
      <c r="C32" s="110"/>
      <c r="D32" s="110"/>
      <c r="E32" s="110"/>
      <c r="F32" s="110"/>
      <c r="G32" s="110"/>
      <c r="H32" s="111"/>
      <c r="I32" s="16"/>
      <c r="J32" s="94" t="s">
        <v>4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3"/>
    </row>
    <row r="33" spans="1:105" s="9" customFormat="1" ht="27.75" customHeight="1">
      <c r="A33" s="109"/>
      <c r="B33" s="110"/>
      <c r="C33" s="110"/>
      <c r="D33" s="110"/>
      <c r="E33" s="110"/>
      <c r="F33" s="110"/>
      <c r="G33" s="110"/>
      <c r="H33" s="111"/>
      <c r="I33" s="16"/>
      <c r="J33" s="113">
        <v>36983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</row>
    <row r="34" spans="1:105" s="9" customFormat="1" ht="14.25" customHeight="1">
      <c r="A34" s="109"/>
      <c r="B34" s="110"/>
      <c r="C34" s="110"/>
      <c r="D34" s="110"/>
      <c r="E34" s="110"/>
      <c r="F34" s="110"/>
      <c r="G34" s="110"/>
      <c r="H34" s="111"/>
      <c r="I34" s="16"/>
      <c r="J34" s="104" t="s">
        <v>99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3"/>
    </row>
    <row r="35" spans="1:105" s="9" customFormat="1" ht="27.75" customHeight="1">
      <c r="A35" s="109"/>
      <c r="B35" s="110"/>
      <c r="C35" s="110"/>
      <c r="D35" s="110"/>
      <c r="E35" s="110"/>
      <c r="F35" s="110"/>
      <c r="G35" s="110"/>
      <c r="H35" s="111"/>
      <c r="I35" s="16"/>
      <c r="J35" s="104" t="s">
        <v>100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3"/>
    </row>
    <row r="36" spans="1:105" s="9" customFormat="1" ht="14.25" customHeight="1">
      <c r="A36" s="109"/>
      <c r="B36" s="110"/>
      <c r="C36" s="110"/>
      <c r="D36" s="110"/>
      <c r="E36" s="110"/>
      <c r="F36" s="110"/>
      <c r="G36" s="110"/>
      <c r="H36" s="111"/>
      <c r="I36" s="16"/>
      <c r="J36" s="94" t="s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3"/>
    </row>
    <row r="37" spans="1:105" s="9" customFormat="1" ht="14.25" customHeight="1">
      <c r="A37" s="109"/>
      <c r="B37" s="110"/>
      <c r="C37" s="110"/>
      <c r="D37" s="110"/>
      <c r="E37" s="110"/>
      <c r="F37" s="110"/>
      <c r="G37" s="110"/>
      <c r="H37" s="111"/>
      <c r="I37" s="16"/>
      <c r="J37" s="104" t="s">
        <v>101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5"/>
      <c r="CN37" s="91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3"/>
    </row>
    <row r="38" spans="1:105" s="9" customFormat="1" ht="14.25" customHeight="1">
      <c r="A38" s="109"/>
      <c r="B38" s="110"/>
      <c r="C38" s="110"/>
      <c r="D38" s="110"/>
      <c r="E38" s="110"/>
      <c r="F38" s="110"/>
      <c r="G38" s="110"/>
      <c r="H38" s="111"/>
      <c r="I38" s="16"/>
      <c r="J38" s="104" t="s">
        <v>102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5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3"/>
    </row>
    <row r="39" spans="1:105" s="9" customFormat="1" ht="27.75" customHeight="1">
      <c r="A39" s="109"/>
      <c r="B39" s="110"/>
      <c r="C39" s="110"/>
      <c r="D39" s="110"/>
      <c r="E39" s="110"/>
      <c r="F39" s="110"/>
      <c r="G39" s="110"/>
      <c r="H39" s="111"/>
      <c r="I39" s="16"/>
      <c r="J39" s="104" t="s">
        <v>103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5"/>
      <c r="CN39" s="91">
        <v>4120.15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3"/>
    </row>
    <row r="40" spans="1:105" s="9" customFormat="1" ht="14.25" customHeight="1">
      <c r="A40" s="109"/>
      <c r="B40" s="110"/>
      <c r="C40" s="110"/>
      <c r="D40" s="110"/>
      <c r="E40" s="110"/>
      <c r="F40" s="110"/>
      <c r="G40" s="110"/>
      <c r="H40" s="111"/>
      <c r="I40" s="16"/>
      <c r="J40" s="94" t="s">
        <v>4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3"/>
    </row>
    <row r="41" spans="1:105" s="9" customFormat="1" ht="14.25" customHeight="1">
      <c r="A41" s="109"/>
      <c r="B41" s="110"/>
      <c r="C41" s="110"/>
      <c r="D41" s="110"/>
      <c r="E41" s="110"/>
      <c r="F41" s="110"/>
      <c r="G41" s="110"/>
      <c r="H41" s="111"/>
      <c r="I41" s="16"/>
      <c r="J41" s="104" t="s">
        <v>104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3"/>
    </row>
    <row r="42" spans="1:105" s="9" customFormat="1" ht="14.25" customHeight="1">
      <c r="A42" s="109"/>
      <c r="B42" s="110"/>
      <c r="C42" s="110"/>
      <c r="D42" s="110"/>
      <c r="E42" s="110"/>
      <c r="F42" s="110"/>
      <c r="G42" s="110"/>
      <c r="H42" s="111"/>
      <c r="I42" s="16"/>
      <c r="J42" s="104" t="s">
        <v>105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s="9" customFormat="1" ht="14.25" customHeight="1">
      <c r="A43" s="109"/>
      <c r="B43" s="110"/>
      <c r="C43" s="110"/>
      <c r="D43" s="110"/>
      <c r="E43" s="110"/>
      <c r="F43" s="110"/>
      <c r="G43" s="110"/>
      <c r="H43" s="111"/>
      <c r="I43" s="16"/>
      <c r="J43" s="104" t="s">
        <v>106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s="9" customFormat="1" ht="14.25" customHeight="1">
      <c r="A44" s="109"/>
      <c r="B44" s="110"/>
      <c r="C44" s="110"/>
      <c r="D44" s="110"/>
      <c r="E44" s="110"/>
      <c r="F44" s="110"/>
      <c r="G44" s="110"/>
      <c r="H44" s="111"/>
      <c r="I44" s="16"/>
      <c r="J44" s="104" t="s">
        <v>107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91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s="9" customFormat="1" ht="14.25" customHeight="1">
      <c r="A45" s="109"/>
      <c r="B45" s="110"/>
      <c r="C45" s="110"/>
      <c r="D45" s="110"/>
      <c r="E45" s="110"/>
      <c r="F45" s="110"/>
      <c r="G45" s="110"/>
      <c r="H45" s="111"/>
      <c r="I45" s="16"/>
      <c r="J45" s="104" t="s">
        <v>108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s="9" customFormat="1" ht="14.25" customHeight="1">
      <c r="A46" s="109"/>
      <c r="B46" s="110"/>
      <c r="C46" s="110"/>
      <c r="D46" s="110"/>
      <c r="E46" s="110"/>
      <c r="F46" s="110"/>
      <c r="G46" s="110"/>
      <c r="H46" s="111"/>
      <c r="I46" s="16"/>
      <c r="J46" s="104" t="s">
        <v>109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91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3"/>
    </row>
    <row r="47" spans="1:105" s="9" customFormat="1" ht="14.25" customHeight="1">
      <c r="A47" s="109"/>
      <c r="B47" s="110"/>
      <c r="C47" s="110"/>
      <c r="D47" s="110"/>
      <c r="E47" s="110"/>
      <c r="F47" s="110"/>
      <c r="G47" s="110"/>
      <c r="H47" s="111"/>
      <c r="I47" s="16"/>
      <c r="J47" s="104" t="s">
        <v>110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3"/>
    </row>
    <row r="48" spans="1:105" s="9" customFormat="1" ht="14.25" customHeight="1">
      <c r="A48" s="109"/>
      <c r="B48" s="110"/>
      <c r="C48" s="110"/>
      <c r="D48" s="110"/>
      <c r="E48" s="110"/>
      <c r="F48" s="110"/>
      <c r="G48" s="110"/>
      <c r="H48" s="111"/>
      <c r="I48" s="16"/>
      <c r="J48" s="104" t="s">
        <v>111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5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3"/>
    </row>
    <row r="49" spans="1:105" s="9" customFormat="1" ht="14.25" customHeight="1">
      <c r="A49" s="109"/>
      <c r="B49" s="110"/>
      <c r="C49" s="110"/>
      <c r="D49" s="110"/>
      <c r="E49" s="110"/>
      <c r="F49" s="110"/>
      <c r="G49" s="110"/>
      <c r="H49" s="111"/>
      <c r="I49" s="16"/>
      <c r="J49" s="104" t="s">
        <v>112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3"/>
    </row>
    <row r="50" spans="1:105" s="9" customFormat="1" ht="14.25" customHeight="1">
      <c r="A50" s="109"/>
      <c r="B50" s="110"/>
      <c r="C50" s="110"/>
      <c r="D50" s="110"/>
      <c r="E50" s="110"/>
      <c r="F50" s="110"/>
      <c r="G50" s="110"/>
      <c r="H50" s="111"/>
      <c r="I50" s="16"/>
      <c r="J50" s="104" t="s">
        <v>113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91">
        <v>4120.15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3"/>
    </row>
    <row r="51" spans="1:105" s="9" customFormat="1" ht="27.75" customHeight="1">
      <c r="A51" s="109"/>
      <c r="B51" s="110"/>
      <c r="C51" s="110"/>
      <c r="D51" s="110"/>
      <c r="E51" s="110"/>
      <c r="F51" s="110"/>
      <c r="G51" s="110"/>
      <c r="H51" s="111"/>
      <c r="I51" s="17"/>
      <c r="J51" s="104" t="s">
        <v>114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3"/>
    </row>
    <row r="52" spans="1:105" s="9" customFormat="1" ht="14.25" customHeight="1">
      <c r="A52" s="109"/>
      <c r="B52" s="110"/>
      <c r="C52" s="110"/>
      <c r="D52" s="110"/>
      <c r="E52" s="110"/>
      <c r="F52" s="110"/>
      <c r="G52" s="110"/>
      <c r="H52" s="111"/>
      <c r="I52" s="16"/>
      <c r="J52" s="94" t="s">
        <v>4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3"/>
    </row>
    <row r="53" spans="1:105" s="14" customFormat="1" ht="14.25" customHeight="1">
      <c r="A53" s="109"/>
      <c r="B53" s="110"/>
      <c r="C53" s="110"/>
      <c r="D53" s="110"/>
      <c r="E53" s="110"/>
      <c r="F53" s="110"/>
      <c r="G53" s="110"/>
      <c r="H53" s="111"/>
      <c r="I53" s="17"/>
      <c r="J53" s="104" t="s">
        <v>115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91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3"/>
    </row>
    <row r="54" spans="1:105" s="14" customFormat="1" ht="14.25" customHeight="1">
      <c r="A54" s="109"/>
      <c r="B54" s="110"/>
      <c r="C54" s="110"/>
      <c r="D54" s="110"/>
      <c r="E54" s="110"/>
      <c r="F54" s="110"/>
      <c r="G54" s="110"/>
      <c r="H54" s="111"/>
      <c r="I54" s="17"/>
      <c r="J54" s="104" t="s">
        <v>116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91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3"/>
    </row>
    <row r="55" spans="1:105" s="14" customFormat="1" ht="14.25" customHeight="1">
      <c r="A55" s="109"/>
      <c r="B55" s="110"/>
      <c r="C55" s="110"/>
      <c r="D55" s="110"/>
      <c r="E55" s="110"/>
      <c r="F55" s="110"/>
      <c r="G55" s="110"/>
      <c r="H55" s="111"/>
      <c r="I55" s="17"/>
      <c r="J55" s="104" t="s">
        <v>117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5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3"/>
    </row>
    <row r="56" spans="1:105" s="14" customFormat="1" ht="14.25" customHeight="1">
      <c r="A56" s="109"/>
      <c r="B56" s="110"/>
      <c r="C56" s="110"/>
      <c r="D56" s="110"/>
      <c r="E56" s="110"/>
      <c r="F56" s="110"/>
      <c r="G56" s="110"/>
      <c r="H56" s="111"/>
      <c r="I56" s="17"/>
      <c r="J56" s="104" t="s">
        <v>118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</row>
    <row r="57" spans="1:105" s="14" customFormat="1" ht="14.25" customHeight="1">
      <c r="A57" s="109"/>
      <c r="B57" s="110"/>
      <c r="C57" s="110"/>
      <c r="D57" s="110"/>
      <c r="E57" s="110"/>
      <c r="F57" s="110"/>
      <c r="G57" s="110"/>
      <c r="H57" s="111"/>
      <c r="I57" s="17"/>
      <c r="J57" s="104" t="s">
        <v>119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3"/>
    </row>
    <row r="58" spans="1:105" s="14" customFormat="1" ht="14.25" customHeight="1">
      <c r="A58" s="109"/>
      <c r="B58" s="110"/>
      <c r="C58" s="110"/>
      <c r="D58" s="110"/>
      <c r="E58" s="110"/>
      <c r="F58" s="110"/>
      <c r="G58" s="110"/>
      <c r="H58" s="111"/>
      <c r="I58" s="17"/>
      <c r="J58" s="104" t="s">
        <v>120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5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3"/>
    </row>
    <row r="59" spans="1:105" s="14" customFormat="1" ht="14.25" customHeight="1">
      <c r="A59" s="109"/>
      <c r="B59" s="110"/>
      <c r="C59" s="110"/>
      <c r="D59" s="110"/>
      <c r="E59" s="110"/>
      <c r="F59" s="110"/>
      <c r="G59" s="110"/>
      <c r="H59" s="111"/>
      <c r="I59" s="17"/>
      <c r="J59" s="104" t="s">
        <v>121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5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3"/>
    </row>
    <row r="60" spans="1:105" s="14" customFormat="1" ht="14.25" customHeight="1">
      <c r="A60" s="109"/>
      <c r="B60" s="110"/>
      <c r="C60" s="110"/>
      <c r="D60" s="110"/>
      <c r="E60" s="110"/>
      <c r="F60" s="110"/>
      <c r="G60" s="110"/>
      <c r="H60" s="111"/>
      <c r="I60" s="17"/>
      <c r="J60" s="104" t="s">
        <v>122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</row>
    <row r="61" spans="1:105" s="14" customFormat="1" ht="14.25" customHeight="1">
      <c r="A61" s="109"/>
      <c r="B61" s="110"/>
      <c r="C61" s="110"/>
      <c r="D61" s="110"/>
      <c r="E61" s="110"/>
      <c r="F61" s="110"/>
      <c r="G61" s="110"/>
      <c r="H61" s="111"/>
      <c r="I61" s="17"/>
      <c r="J61" s="104" t="s">
        <v>123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3"/>
    </row>
    <row r="62" spans="1:105" s="14" customFormat="1" ht="14.25" customHeight="1">
      <c r="A62" s="109"/>
      <c r="B62" s="110"/>
      <c r="C62" s="110"/>
      <c r="D62" s="110"/>
      <c r="E62" s="110"/>
      <c r="F62" s="110"/>
      <c r="G62" s="110"/>
      <c r="H62" s="111"/>
      <c r="I62" s="17"/>
      <c r="J62" s="104" t="s">
        <v>124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5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</row>
    <row r="63" spans="1:105" s="8" customFormat="1" ht="14.25" customHeight="1">
      <c r="A63" s="109"/>
      <c r="B63" s="110"/>
      <c r="C63" s="110"/>
      <c r="D63" s="110"/>
      <c r="E63" s="110"/>
      <c r="F63" s="110"/>
      <c r="G63" s="110"/>
      <c r="H63" s="111"/>
      <c r="I63" s="18"/>
      <c r="J63" s="96" t="s">
        <v>16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7"/>
      <c r="CN63" s="98">
        <v>365.36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100"/>
    </row>
    <row r="64" spans="1:105" s="9" customFormat="1" ht="27.75" customHeight="1">
      <c r="A64" s="109"/>
      <c r="B64" s="110"/>
      <c r="C64" s="110"/>
      <c r="D64" s="110"/>
      <c r="E64" s="110"/>
      <c r="F64" s="110"/>
      <c r="G64" s="110"/>
      <c r="H64" s="111"/>
      <c r="I64" s="16"/>
      <c r="J64" s="104" t="s">
        <v>125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3"/>
    </row>
    <row r="65" spans="1:105" s="14" customFormat="1" ht="14.25" customHeight="1">
      <c r="A65" s="109"/>
      <c r="B65" s="110"/>
      <c r="C65" s="110"/>
      <c r="D65" s="110"/>
      <c r="E65" s="110"/>
      <c r="F65" s="110"/>
      <c r="G65" s="110"/>
      <c r="H65" s="111"/>
      <c r="I65" s="16"/>
      <c r="J65" s="104" t="s">
        <v>126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</row>
    <row r="66" spans="1:105" s="9" customFormat="1" ht="14.25" customHeight="1">
      <c r="A66" s="109"/>
      <c r="B66" s="110"/>
      <c r="C66" s="110"/>
      <c r="D66" s="110"/>
      <c r="E66" s="110"/>
      <c r="F66" s="110"/>
      <c r="G66" s="110"/>
      <c r="H66" s="111"/>
      <c r="I66" s="16"/>
      <c r="J66" s="94" t="s">
        <v>4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</row>
    <row r="67" spans="1:105" s="14" customFormat="1" ht="14.25" customHeight="1">
      <c r="A67" s="109"/>
      <c r="B67" s="110"/>
      <c r="C67" s="110"/>
      <c r="D67" s="110"/>
      <c r="E67" s="110"/>
      <c r="F67" s="110"/>
      <c r="G67" s="110"/>
      <c r="H67" s="111"/>
      <c r="I67" s="16"/>
      <c r="J67" s="104" t="s">
        <v>127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</row>
    <row r="68" spans="1:105" s="14" customFormat="1" ht="27.75" customHeight="1">
      <c r="A68" s="109"/>
      <c r="B68" s="110"/>
      <c r="C68" s="110"/>
      <c r="D68" s="110"/>
      <c r="E68" s="110"/>
      <c r="F68" s="110"/>
      <c r="G68" s="110"/>
      <c r="H68" s="111"/>
      <c r="I68" s="17"/>
      <c r="J68" s="104" t="s">
        <v>128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</row>
    <row r="69" spans="1:105" s="9" customFormat="1" ht="14.25" customHeight="1">
      <c r="A69" s="109"/>
      <c r="B69" s="110"/>
      <c r="C69" s="110"/>
      <c r="D69" s="110"/>
      <c r="E69" s="110"/>
      <c r="F69" s="110"/>
      <c r="G69" s="110"/>
      <c r="H69" s="111"/>
      <c r="I69" s="16"/>
      <c r="J69" s="94" t="s">
        <v>4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5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</row>
    <row r="70" spans="1:105" s="14" customFormat="1" ht="14.25" customHeight="1">
      <c r="A70" s="109"/>
      <c r="B70" s="110"/>
      <c r="C70" s="110"/>
      <c r="D70" s="110"/>
      <c r="E70" s="110"/>
      <c r="F70" s="110"/>
      <c r="G70" s="110"/>
      <c r="H70" s="111"/>
      <c r="I70" s="16"/>
      <c r="J70" s="104" t="s">
        <v>17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91">
        <v>363.67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</row>
    <row r="71" spans="1:105" s="14" customFormat="1" ht="14.25" customHeight="1">
      <c r="A71" s="109"/>
      <c r="B71" s="110"/>
      <c r="C71" s="110"/>
      <c r="D71" s="110"/>
      <c r="E71" s="110"/>
      <c r="F71" s="110"/>
      <c r="G71" s="110"/>
      <c r="H71" s="111"/>
      <c r="I71" s="17"/>
      <c r="J71" s="104" t="s">
        <v>18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5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</row>
    <row r="72" spans="1:105" s="14" customFormat="1" ht="14.25" customHeight="1">
      <c r="A72" s="109"/>
      <c r="B72" s="110"/>
      <c r="C72" s="110"/>
      <c r="D72" s="110"/>
      <c r="E72" s="110"/>
      <c r="F72" s="110"/>
      <c r="G72" s="110"/>
      <c r="H72" s="111"/>
      <c r="I72" s="17"/>
      <c r="J72" s="104" t="s">
        <v>19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</row>
    <row r="73" spans="1:105" s="14" customFormat="1" ht="14.25" customHeight="1">
      <c r="A73" s="109"/>
      <c r="B73" s="110"/>
      <c r="C73" s="110"/>
      <c r="D73" s="110"/>
      <c r="E73" s="110"/>
      <c r="F73" s="110"/>
      <c r="G73" s="110"/>
      <c r="H73" s="111"/>
      <c r="I73" s="17"/>
      <c r="J73" s="104" t="s">
        <v>20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3"/>
    </row>
    <row r="74" spans="1:105" s="14" customFormat="1" ht="14.25" customHeight="1">
      <c r="A74" s="109"/>
      <c r="B74" s="110"/>
      <c r="C74" s="110"/>
      <c r="D74" s="110"/>
      <c r="E74" s="110"/>
      <c r="F74" s="110"/>
      <c r="G74" s="110"/>
      <c r="H74" s="111"/>
      <c r="I74" s="17"/>
      <c r="J74" s="104" t="s">
        <v>21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3"/>
    </row>
    <row r="75" spans="1:105" s="14" customFormat="1" ht="14.25" customHeight="1">
      <c r="A75" s="109"/>
      <c r="B75" s="110"/>
      <c r="C75" s="110"/>
      <c r="D75" s="110"/>
      <c r="E75" s="110"/>
      <c r="F75" s="110"/>
      <c r="G75" s="110"/>
      <c r="H75" s="111"/>
      <c r="I75" s="17"/>
      <c r="J75" s="104" t="s">
        <v>22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3"/>
    </row>
    <row r="76" spans="1:105" s="14" customFormat="1" ht="14.25" customHeight="1">
      <c r="A76" s="109"/>
      <c r="B76" s="110"/>
      <c r="C76" s="110"/>
      <c r="D76" s="110"/>
      <c r="E76" s="110"/>
      <c r="F76" s="110"/>
      <c r="G76" s="110"/>
      <c r="H76" s="111"/>
      <c r="I76" s="17"/>
      <c r="J76" s="104" t="s">
        <v>23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5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3"/>
    </row>
    <row r="77" spans="1:105" s="14" customFormat="1" ht="14.25" customHeight="1">
      <c r="A77" s="109"/>
      <c r="B77" s="110"/>
      <c r="C77" s="110"/>
      <c r="D77" s="110"/>
      <c r="E77" s="110"/>
      <c r="F77" s="110"/>
      <c r="G77" s="110"/>
      <c r="H77" s="111"/>
      <c r="I77" s="17"/>
      <c r="J77" s="104" t="s">
        <v>24</v>
      </c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3"/>
    </row>
    <row r="78" spans="1:105" s="14" customFormat="1" ht="14.25" customHeight="1">
      <c r="A78" s="109"/>
      <c r="B78" s="110"/>
      <c r="C78" s="110"/>
      <c r="D78" s="110"/>
      <c r="E78" s="110"/>
      <c r="F78" s="110"/>
      <c r="G78" s="110"/>
      <c r="H78" s="111"/>
      <c r="I78" s="17"/>
      <c r="J78" s="104" t="s">
        <v>25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5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3"/>
    </row>
    <row r="79" spans="1:105" s="14" customFormat="1" ht="14.25" customHeight="1">
      <c r="A79" s="109"/>
      <c r="B79" s="110"/>
      <c r="C79" s="110"/>
      <c r="D79" s="110"/>
      <c r="E79" s="110"/>
      <c r="F79" s="110"/>
      <c r="G79" s="110"/>
      <c r="H79" s="111"/>
      <c r="I79" s="17"/>
      <c r="J79" s="104" t="s">
        <v>26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3"/>
    </row>
    <row r="80" spans="1:105" s="14" customFormat="1" ht="14.25" customHeight="1">
      <c r="A80" s="109"/>
      <c r="B80" s="110"/>
      <c r="C80" s="110"/>
      <c r="D80" s="110"/>
      <c r="E80" s="110"/>
      <c r="F80" s="110"/>
      <c r="G80" s="110"/>
      <c r="H80" s="111"/>
      <c r="I80" s="17"/>
      <c r="J80" s="104" t="s">
        <v>27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3"/>
    </row>
    <row r="81" spans="1:105" s="14" customFormat="1" ht="14.25" customHeight="1">
      <c r="A81" s="109"/>
      <c r="B81" s="110"/>
      <c r="C81" s="110"/>
      <c r="D81" s="110"/>
      <c r="E81" s="110"/>
      <c r="F81" s="110"/>
      <c r="G81" s="110"/>
      <c r="H81" s="111"/>
      <c r="I81" s="17"/>
      <c r="J81" s="104" t="s">
        <v>28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3"/>
    </row>
    <row r="82" spans="1:105" s="14" customFormat="1" ht="14.25" customHeight="1">
      <c r="A82" s="109"/>
      <c r="B82" s="110"/>
      <c r="C82" s="110"/>
      <c r="D82" s="110"/>
      <c r="E82" s="110"/>
      <c r="F82" s="110"/>
      <c r="G82" s="110"/>
      <c r="H82" s="111"/>
      <c r="I82" s="17"/>
      <c r="J82" s="104" t="s">
        <v>29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5"/>
      <c r="CN82" s="91">
        <v>1.69</v>
      </c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3"/>
    </row>
    <row r="83" spans="1:105" s="9" customFormat="1" ht="27.75" customHeight="1">
      <c r="A83" s="109"/>
      <c r="B83" s="110"/>
      <c r="C83" s="110"/>
      <c r="D83" s="110"/>
      <c r="E83" s="110"/>
      <c r="F83" s="110"/>
      <c r="G83" s="110"/>
      <c r="H83" s="111"/>
      <c r="I83" s="17"/>
      <c r="J83" s="104" t="s">
        <v>129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5"/>
      <c r="CN83" s="91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3"/>
    </row>
    <row r="84" spans="1:105" s="9" customFormat="1" ht="14.25" customHeight="1">
      <c r="A84" s="109"/>
      <c r="B84" s="110"/>
      <c r="C84" s="110"/>
      <c r="D84" s="110"/>
      <c r="E84" s="110"/>
      <c r="F84" s="110"/>
      <c r="G84" s="110"/>
      <c r="H84" s="111"/>
      <c r="I84" s="16"/>
      <c r="J84" s="94" t="s">
        <v>4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91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3"/>
    </row>
    <row r="85" spans="1:105" s="14" customFormat="1" ht="14.25" customHeight="1">
      <c r="A85" s="109"/>
      <c r="B85" s="110"/>
      <c r="C85" s="110"/>
      <c r="D85" s="110"/>
      <c r="E85" s="110"/>
      <c r="F85" s="110"/>
      <c r="G85" s="110"/>
      <c r="H85" s="111"/>
      <c r="I85" s="16"/>
      <c r="J85" s="104" t="s">
        <v>130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91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s="14" customFormat="1" ht="14.25" customHeight="1">
      <c r="A86" s="109"/>
      <c r="B86" s="110"/>
      <c r="C86" s="110"/>
      <c r="D86" s="110"/>
      <c r="E86" s="110"/>
      <c r="F86" s="110"/>
      <c r="G86" s="110"/>
      <c r="H86" s="111"/>
      <c r="I86" s="17"/>
      <c r="J86" s="104" t="s">
        <v>131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s="14" customFormat="1" ht="14.25" customHeight="1">
      <c r="A87" s="109"/>
      <c r="B87" s="110"/>
      <c r="C87" s="110"/>
      <c r="D87" s="110"/>
      <c r="E87" s="110"/>
      <c r="F87" s="110"/>
      <c r="G87" s="110"/>
      <c r="H87" s="111"/>
      <c r="I87" s="17"/>
      <c r="J87" s="104" t="s">
        <v>132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91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3"/>
    </row>
    <row r="88" spans="1:105" s="14" customFormat="1" ht="14.25" customHeight="1">
      <c r="A88" s="109"/>
      <c r="B88" s="110"/>
      <c r="C88" s="110"/>
      <c r="D88" s="110"/>
      <c r="E88" s="110"/>
      <c r="F88" s="110"/>
      <c r="G88" s="110"/>
      <c r="H88" s="111"/>
      <c r="I88" s="17"/>
      <c r="J88" s="104" t="s">
        <v>133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5"/>
      <c r="CN88" s="91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3"/>
    </row>
    <row r="89" spans="1:105" s="14" customFormat="1" ht="14.25" customHeight="1">
      <c r="A89" s="109"/>
      <c r="B89" s="110"/>
      <c r="C89" s="110"/>
      <c r="D89" s="110"/>
      <c r="E89" s="110"/>
      <c r="F89" s="110"/>
      <c r="G89" s="110"/>
      <c r="H89" s="111"/>
      <c r="I89" s="17"/>
      <c r="J89" s="104" t="s">
        <v>134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5"/>
      <c r="CN89" s="91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3"/>
    </row>
    <row r="90" spans="1:105" s="14" customFormat="1" ht="14.25" customHeight="1">
      <c r="A90" s="109"/>
      <c r="B90" s="110"/>
      <c r="C90" s="110"/>
      <c r="D90" s="110"/>
      <c r="E90" s="110"/>
      <c r="F90" s="110"/>
      <c r="G90" s="110"/>
      <c r="H90" s="111"/>
      <c r="I90" s="17"/>
      <c r="J90" s="104" t="s">
        <v>135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5"/>
      <c r="CN90" s="91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3"/>
    </row>
    <row r="91" spans="1:105" s="14" customFormat="1" ht="14.25" customHeight="1">
      <c r="A91" s="109"/>
      <c r="B91" s="110"/>
      <c r="C91" s="110"/>
      <c r="D91" s="110"/>
      <c r="E91" s="110"/>
      <c r="F91" s="110"/>
      <c r="G91" s="110"/>
      <c r="H91" s="111"/>
      <c r="I91" s="17"/>
      <c r="J91" s="104" t="s">
        <v>136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5"/>
      <c r="CN91" s="91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3"/>
    </row>
    <row r="92" spans="1:105" s="14" customFormat="1" ht="14.25" customHeight="1">
      <c r="A92" s="109"/>
      <c r="B92" s="110"/>
      <c r="C92" s="110"/>
      <c r="D92" s="110"/>
      <c r="E92" s="110"/>
      <c r="F92" s="110"/>
      <c r="G92" s="110"/>
      <c r="H92" s="111"/>
      <c r="I92" s="17"/>
      <c r="J92" s="104" t="s">
        <v>137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5"/>
      <c r="CN92" s="91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3"/>
    </row>
    <row r="93" spans="1:105" s="14" customFormat="1" ht="14.25" customHeight="1">
      <c r="A93" s="109"/>
      <c r="B93" s="110"/>
      <c r="C93" s="110"/>
      <c r="D93" s="110"/>
      <c r="E93" s="110"/>
      <c r="F93" s="110"/>
      <c r="G93" s="110"/>
      <c r="H93" s="111"/>
      <c r="I93" s="17"/>
      <c r="J93" s="104" t="s">
        <v>138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5"/>
      <c r="CN93" s="91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3"/>
    </row>
    <row r="94" spans="1:105" s="14" customFormat="1" ht="14.25" customHeight="1">
      <c r="A94" s="109"/>
      <c r="B94" s="110"/>
      <c r="C94" s="110"/>
      <c r="D94" s="110"/>
      <c r="E94" s="110"/>
      <c r="F94" s="110"/>
      <c r="G94" s="110"/>
      <c r="H94" s="111"/>
      <c r="I94" s="17"/>
      <c r="J94" s="104" t="s">
        <v>139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91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3"/>
    </row>
    <row r="95" spans="1:105" s="14" customFormat="1" ht="14.25" customHeight="1">
      <c r="A95" s="109"/>
      <c r="B95" s="110"/>
      <c r="C95" s="110"/>
      <c r="D95" s="110"/>
      <c r="E95" s="110"/>
      <c r="F95" s="110"/>
      <c r="G95" s="110"/>
      <c r="H95" s="111"/>
      <c r="I95" s="17"/>
      <c r="J95" s="104" t="s">
        <v>140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91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3"/>
    </row>
    <row r="96" spans="1:105" s="14" customFormat="1" ht="14.25" customHeight="1">
      <c r="A96" s="109"/>
      <c r="B96" s="110"/>
      <c r="C96" s="110"/>
      <c r="D96" s="110"/>
      <c r="E96" s="110"/>
      <c r="F96" s="110"/>
      <c r="G96" s="110"/>
      <c r="H96" s="111"/>
      <c r="I96" s="17"/>
      <c r="J96" s="104" t="s">
        <v>141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3"/>
    </row>
    <row r="97" spans="1:105" s="14" customFormat="1" ht="14.25" customHeight="1">
      <c r="A97" s="109"/>
      <c r="B97" s="110"/>
      <c r="C97" s="110"/>
      <c r="D97" s="110"/>
      <c r="E97" s="110"/>
      <c r="F97" s="110"/>
      <c r="G97" s="110"/>
      <c r="H97" s="111"/>
      <c r="I97" s="17"/>
      <c r="J97" s="104" t="s">
        <v>142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91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3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1">
      <selection activeCell="FI2" sqref="FI2:FL2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274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3" t="s">
        <v>148</v>
      </c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298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5" t="s">
        <v>149</v>
      </c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 t="s">
        <v>150</v>
      </c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67">
        <f>EK9+EZ9</f>
        <v>8480670.07</v>
      </c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9"/>
      <c r="EK9" s="167">
        <f>EK16</f>
        <v>229009.07</v>
      </c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9"/>
      <c r="EZ9" s="167">
        <f>EZ16</f>
        <v>8251661</v>
      </c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9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0" t="s">
        <v>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0" t="s">
        <v>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32.25" customHeight="1">
      <c r="A16" s="46"/>
      <c r="B16" s="127" t="s">
        <v>291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277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295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296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18" t="s">
        <v>163</v>
      </c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20"/>
      <c r="DV16" s="121">
        <f>SUM(EK16:HH16)</f>
        <v>8480670.07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229009.07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2.75">
      <c r="A17" s="4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18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20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18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20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18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20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18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20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18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20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18" t="s">
        <v>43</v>
      </c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20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18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20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18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20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18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ht="13.5" customHeight="1">
      <c r="A26" s="46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29" t="s">
        <v>43</v>
      </c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67">
        <f>SUM(EK26:HH26)</f>
        <v>8480670.07</v>
      </c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9"/>
      <c r="EK26" s="167">
        <f>SUM(EK27+EK35+EK38+EK42+EK43+EK44+EK58)</f>
        <v>229009.07</v>
      </c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>
        <f>SUM(EZ27+EZ35+EZ38+EZ42+EZ43+EZ44+EZ58)</f>
        <v>8251661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9"/>
      <c r="FP26" s="115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7"/>
      <c r="GE26" s="115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7"/>
      <c r="GT26" s="115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18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121">
        <f>SUM(EK27:FO27)</f>
        <v>7774811.35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SUM(EK28+EK29+EK32+EK33)+EK34</f>
        <v>119590.35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277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295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283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18" t="s">
        <v>45</v>
      </c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20"/>
      <c r="DV28" s="121">
        <f>SUM(EK28:HH28)</f>
        <v>89000.25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4">
        <v>89000.25</v>
      </c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ht="26.2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277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295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284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18" t="s">
        <v>299</v>
      </c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20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4">
        <v>5620574</v>
      </c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6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0" t="s">
        <v>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1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18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20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s="22" customFormat="1" ht="13.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18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20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277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295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283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285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18" t="s">
        <v>47</v>
      </c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20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4">
        <v>30199.3</v>
      </c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6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277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295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284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285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18" t="s">
        <v>300</v>
      </c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20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4">
        <v>2034647</v>
      </c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6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 t="s">
        <v>277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 t="s">
        <v>295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 t="s">
        <v>283</v>
      </c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 t="s">
        <v>158</v>
      </c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18" t="s">
        <v>46</v>
      </c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20"/>
      <c r="DV34" s="121">
        <f>SUM(EK34:HH34)</f>
        <v>390.8</v>
      </c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4">
        <v>390.8</v>
      </c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6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ht="26.2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18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20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0" t="s">
        <v>1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18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20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s="22" customFormat="1" ht="13.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18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20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ht="26.2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18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20"/>
      <c r="DV38" s="121">
        <f>SUM(DV40)</f>
        <v>189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4">
        <f>SUM(EK40)</f>
        <v>189</v>
      </c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0" t="s">
        <v>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18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20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290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277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295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283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289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18" t="s">
        <v>281</v>
      </c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20"/>
      <c r="DV40" s="121">
        <f>SUM(EK40:HH40)</f>
        <v>189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4">
        <v>189</v>
      </c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6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13.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18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20"/>
      <c r="DV41" s="121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3"/>
      <c r="EK41" s="121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3"/>
      <c r="EZ41" s="121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122"/>
      <c r="FL41" s="122"/>
      <c r="FM41" s="122"/>
      <c r="FN41" s="122"/>
      <c r="FO41" s="123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18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20"/>
      <c r="DV42" s="121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3"/>
      <c r="EK42" s="121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  <c r="EZ42" s="121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3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18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20"/>
      <c r="DV43" s="121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3"/>
      <c r="EK43" s="121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3"/>
      <c r="EZ43" s="121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3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26.2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18" t="s">
        <v>43</v>
      </c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20"/>
      <c r="DV44" s="121">
        <f>SUM(EK44:HH44)</f>
        <v>124229.72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4">
        <f>SUM(EK55)</f>
        <v>109229.72</v>
      </c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6"/>
      <c r="EZ44" s="121">
        <f>SUM(EZ56)</f>
        <v>15000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0" t="s">
        <v>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1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18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20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18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20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18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20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13.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18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20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26.2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18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20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13.5" customHeight="1">
      <c r="A50" s="46"/>
      <c r="B50" s="170" t="s">
        <v>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1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18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20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18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20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18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20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26.2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18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20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13.5" customHeight="1">
      <c r="A54" s="46"/>
      <c r="B54" s="170" t="s">
        <v>1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1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18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20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30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277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295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283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286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18" t="s">
        <v>280</v>
      </c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20"/>
      <c r="DV55" s="121">
        <f>SUM(EK55:HH55)</f>
        <v>109229.72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4">
        <v>109229.72</v>
      </c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6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277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295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284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286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18" t="s">
        <v>301</v>
      </c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20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4">
        <v>15000</v>
      </c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6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18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20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26.2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18" t="s">
        <v>43</v>
      </c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20"/>
      <c r="DV58" s="121">
        <f>SUM(EK58:HH58)</f>
        <v>581440</v>
      </c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>
        <f>SUM(EZ63)</f>
        <v>581440</v>
      </c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13.5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18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20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13.5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18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20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42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18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20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7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18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20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18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20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18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20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13.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18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20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277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295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284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286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18" t="s">
        <v>302</v>
      </c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20"/>
      <c r="DV66" s="121">
        <f>SUM(EK66:HH66)</f>
        <v>301440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4">
        <v>301440</v>
      </c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6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18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20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18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20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282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277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295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284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286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18" t="s">
        <v>303</v>
      </c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20"/>
      <c r="DV69" s="121">
        <f>SUM(EK69:HH69)</f>
        <v>280000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4">
        <v>280000</v>
      </c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6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26.2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18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20"/>
      <c r="DV70" s="115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7"/>
      <c r="EK70" s="115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7"/>
      <c r="EZ70" s="115"/>
      <c r="FA70" s="116"/>
      <c r="FB70" s="116"/>
      <c r="FC70" s="116"/>
      <c r="FD70" s="116"/>
      <c r="FE70" s="116"/>
      <c r="FF70" s="116"/>
      <c r="FG70" s="116"/>
      <c r="FH70" s="116"/>
      <c r="FI70" s="116"/>
      <c r="FJ70" s="116"/>
      <c r="FK70" s="116"/>
      <c r="FL70" s="116"/>
      <c r="FM70" s="116"/>
      <c r="FN70" s="116"/>
      <c r="FO70" s="117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26.2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18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20"/>
      <c r="DV71" s="115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7"/>
      <c r="EK71" s="115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7"/>
      <c r="EZ71" s="115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  <c r="FL71" s="116"/>
      <c r="FM71" s="116"/>
      <c r="FN71" s="116"/>
      <c r="FO71" s="117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15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7"/>
      <c r="EK72" s="115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7"/>
      <c r="EZ72" s="115"/>
      <c r="FA72" s="116"/>
      <c r="FB72" s="116"/>
      <c r="FC72" s="116"/>
      <c r="FD72" s="116"/>
      <c r="FE72" s="116"/>
      <c r="FF72" s="116"/>
      <c r="FG72" s="116"/>
      <c r="FH72" s="116"/>
      <c r="FI72" s="116"/>
      <c r="FJ72" s="116"/>
      <c r="FK72" s="116"/>
      <c r="FL72" s="116"/>
      <c r="FM72" s="116"/>
      <c r="FN72" s="116"/>
      <c r="FO72" s="117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15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7"/>
      <c r="EK73" s="115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7"/>
      <c r="EZ73" s="115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7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15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7"/>
      <c r="EK74" s="115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7"/>
      <c r="EZ74" s="115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7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15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7"/>
      <c r="EK75" s="115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  <c r="EY75" s="117"/>
      <c r="EZ75" s="115"/>
      <c r="FA75" s="116"/>
      <c r="FB75" s="116"/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7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s="22" customFormat="1" ht="13.5" customHeight="1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s="22" customFormat="1" ht="13.5" customHeight="1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</sheetData>
  <sheetProtection/>
  <mergeCells count="929"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B61:AI61"/>
    <mergeCell ref="AJ61:AS61"/>
    <mergeCell ref="DF61:DU61"/>
    <mergeCell ref="DV61:EJ61"/>
    <mergeCell ref="EK61:EY61"/>
    <mergeCell ref="EZ61:FO61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B54:AI54"/>
    <mergeCell ref="AJ54:AS54"/>
    <mergeCell ref="DF54:DU54"/>
    <mergeCell ref="DV54:EJ54"/>
    <mergeCell ref="EK54:EY54"/>
    <mergeCell ref="EZ54:FO54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DF37:DU37"/>
    <mergeCell ref="DV37:EJ37"/>
    <mergeCell ref="EK37:EY37"/>
    <mergeCell ref="EZ37:FO37"/>
    <mergeCell ref="FP37:GD37"/>
    <mergeCell ref="GE37:GS37"/>
    <mergeCell ref="DV36:EJ36"/>
    <mergeCell ref="EK36:EY36"/>
    <mergeCell ref="EZ36:FO36"/>
    <mergeCell ref="FP36:GD36"/>
    <mergeCell ref="GE36:GS36"/>
    <mergeCell ref="GT36:HH36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B30:AI30"/>
    <mergeCell ref="AJ30:AS30"/>
    <mergeCell ref="DF30:DU30"/>
    <mergeCell ref="DV30:EJ30"/>
    <mergeCell ref="EK30:EY30"/>
    <mergeCell ref="EZ30:FO30"/>
    <mergeCell ref="CP30:DE30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AT11:BI11"/>
    <mergeCell ref="B12:AI12"/>
    <mergeCell ref="AJ12:AS12"/>
    <mergeCell ref="DF12:DU12"/>
    <mergeCell ref="DV12:EJ12"/>
    <mergeCell ref="EK12:EY12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AJ70:AS70"/>
    <mergeCell ref="AJ71:AS71"/>
    <mergeCell ref="AJ67:AS67"/>
    <mergeCell ref="AJ62:AS62"/>
    <mergeCell ref="AJ63:AS63"/>
    <mergeCell ref="AJ64:AS64"/>
    <mergeCell ref="AJ65:AS65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39:DE39"/>
    <mergeCell ref="CP40:DE40"/>
    <mergeCell ref="CP41:DE41"/>
    <mergeCell ref="CP42:DE42"/>
    <mergeCell ref="CP43:DE43"/>
    <mergeCell ref="CP44:DE44"/>
    <mergeCell ref="CP45:DE45"/>
    <mergeCell ref="CP46:DE46"/>
    <mergeCell ref="CP47:DE47"/>
    <mergeCell ref="CP48:DE48"/>
    <mergeCell ref="CP49:DE49"/>
    <mergeCell ref="CP50:DE50"/>
    <mergeCell ref="CP51:DE51"/>
    <mergeCell ref="CP52:DE52"/>
    <mergeCell ref="CP53:DE53"/>
    <mergeCell ref="CP54:DE54"/>
    <mergeCell ref="CP56:DE56"/>
    <mergeCell ref="CP57:DE57"/>
    <mergeCell ref="CP58:DE58"/>
    <mergeCell ref="CP59:DE59"/>
    <mergeCell ref="CP60:DE60"/>
    <mergeCell ref="CP61:DE61"/>
    <mergeCell ref="CP62:DE62"/>
    <mergeCell ref="CP63:DE63"/>
    <mergeCell ref="CP64:DE64"/>
    <mergeCell ref="CP65:DE65"/>
    <mergeCell ref="CP66:DE66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6:DE76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0:BI20"/>
    <mergeCell ref="BJ20:BY20"/>
    <mergeCell ref="BZ20:CO20"/>
    <mergeCell ref="AT21:BI21"/>
    <mergeCell ref="BJ21:BY21"/>
    <mergeCell ref="BZ21:CO21"/>
    <mergeCell ref="AT22:BI22"/>
    <mergeCell ref="BJ22:BY22"/>
    <mergeCell ref="BZ22:CO22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30:BI30"/>
    <mergeCell ref="BJ30:BY30"/>
    <mergeCell ref="BZ30:CO30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36:BI36"/>
    <mergeCell ref="BJ36:BY36"/>
    <mergeCell ref="BZ36:CO36"/>
    <mergeCell ref="AT37:BI37"/>
    <mergeCell ref="BJ37:BY37"/>
    <mergeCell ref="BZ37:CO37"/>
    <mergeCell ref="AT39:BI39"/>
    <mergeCell ref="BJ39:BY39"/>
    <mergeCell ref="BZ39:CO39"/>
    <mergeCell ref="AT40:BI40"/>
    <mergeCell ref="BJ40:BY40"/>
    <mergeCell ref="BZ40:CO40"/>
    <mergeCell ref="AT41:BI41"/>
    <mergeCell ref="BJ41:BY41"/>
    <mergeCell ref="BZ41:CO41"/>
    <mergeCell ref="AT42:BI42"/>
    <mergeCell ref="BJ42:BY42"/>
    <mergeCell ref="BZ42:CO42"/>
    <mergeCell ref="AT44:BI44"/>
    <mergeCell ref="BJ44:BY44"/>
    <mergeCell ref="BZ44:CO44"/>
    <mergeCell ref="AT45:BI45"/>
    <mergeCell ref="BJ45:BY45"/>
    <mergeCell ref="BZ45:CO45"/>
    <mergeCell ref="AT46:BI46"/>
    <mergeCell ref="BJ46:BY46"/>
    <mergeCell ref="BZ46:CO46"/>
    <mergeCell ref="AT47:BI47"/>
    <mergeCell ref="BJ47:BY47"/>
    <mergeCell ref="BZ47:CO47"/>
    <mergeCell ref="AT48:BI48"/>
    <mergeCell ref="BJ48:BY48"/>
    <mergeCell ref="BZ48:CO48"/>
    <mergeCell ref="AT49:BI49"/>
    <mergeCell ref="BJ49:BY49"/>
    <mergeCell ref="BZ49:CO49"/>
    <mergeCell ref="AT51:BI51"/>
    <mergeCell ref="BJ51:BY51"/>
    <mergeCell ref="BZ51:CO51"/>
    <mergeCell ref="AT52:BI52"/>
    <mergeCell ref="BJ52:BY52"/>
    <mergeCell ref="BZ52:CO52"/>
    <mergeCell ref="AT53:BI53"/>
    <mergeCell ref="BJ53:BY53"/>
    <mergeCell ref="BZ53:CO53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8:BI58"/>
    <mergeCell ref="BJ58:BY58"/>
    <mergeCell ref="BZ58:CO58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3:BI63"/>
    <mergeCell ref="BJ63:BY63"/>
    <mergeCell ref="BZ63:CO63"/>
    <mergeCell ref="AT64:BI64"/>
    <mergeCell ref="BJ64:BY64"/>
    <mergeCell ref="BZ64:CO64"/>
    <mergeCell ref="AT65:BI65"/>
    <mergeCell ref="BJ65:BY65"/>
    <mergeCell ref="BZ65:CO65"/>
    <mergeCell ref="AT66:BI66"/>
    <mergeCell ref="BJ66:BY66"/>
    <mergeCell ref="BZ66:CO66"/>
    <mergeCell ref="BZ67:CO67"/>
    <mergeCell ref="AT68:BI68"/>
    <mergeCell ref="BJ68:BY68"/>
    <mergeCell ref="BZ68:CO68"/>
    <mergeCell ref="BJ69:BY69"/>
    <mergeCell ref="BZ69:CO69"/>
    <mergeCell ref="BZ71:CO71"/>
    <mergeCell ref="AT72:BI72"/>
    <mergeCell ref="BJ72:BY72"/>
    <mergeCell ref="BZ72:CO72"/>
    <mergeCell ref="AT77:BI77"/>
    <mergeCell ref="BJ77:BY77"/>
    <mergeCell ref="BZ77:CO77"/>
    <mergeCell ref="AT75:BI75"/>
    <mergeCell ref="BJ75:BY75"/>
    <mergeCell ref="BZ75:CO75"/>
    <mergeCell ref="AT76:BI76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B28:AI28"/>
    <mergeCell ref="AJ28:AS28"/>
    <mergeCell ref="AT28:BI28"/>
    <mergeCell ref="BJ28:BY28"/>
    <mergeCell ref="BZ28:CO28"/>
    <mergeCell ref="CP28:DE28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GT32:HH32"/>
    <mergeCell ref="DF32:DU32"/>
    <mergeCell ref="DV32:EJ32"/>
    <mergeCell ref="EK32:EY32"/>
    <mergeCell ref="EZ32:FO32"/>
    <mergeCell ref="FP32:GD32"/>
    <mergeCell ref="GE32:GS32"/>
    <mergeCell ref="B55:AI55"/>
    <mergeCell ref="AJ55:AS55"/>
    <mergeCell ref="AT55:BI55"/>
    <mergeCell ref="BJ55:BY55"/>
    <mergeCell ref="BZ55:CO55"/>
    <mergeCell ref="CP55:DE55"/>
    <mergeCell ref="GT55:HH55"/>
    <mergeCell ref="DF55:DU55"/>
    <mergeCell ref="DV55:EJ55"/>
    <mergeCell ref="EK55:EY55"/>
    <mergeCell ref="EZ55:FO55"/>
    <mergeCell ref="FP55:GD55"/>
    <mergeCell ref="GE55:GS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7">
      <selection activeCell="EZ70" sqref="EZ70:FO7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 t="s">
        <v>273</v>
      </c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275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3" t="s">
        <v>148</v>
      </c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298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5" t="s">
        <v>149</v>
      </c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 t="s">
        <v>150</v>
      </c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s="26" customFormat="1" ht="13.5" customHeight="1">
      <c r="A9" s="49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67">
        <f>EK9+EZ9</f>
        <v>8485215.73</v>
      </c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9"/>
      <c r="EK9" s="167">
        <f>EK16</f>
        <v>233554.73</v>
      </c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9"/>
      <c r="EZ9" s="167">
        <f>EZ16</f>
        <v>8251661</v>
      </c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9"/>
      <c r="FP9" s="145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7"/>
      <c r="GT9" s="145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0" t="s">
        <v>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0" t="s">
        <v>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20"/>
      <c r="BJ15" s="118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BZ15" s="118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18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20"/>
      <c r="DF15" s="118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2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291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18" t="s">
        <v>277</v>
      </c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20"/>
      <c r="BJ16" s="118" t="s">
        <v>276</v>
      </c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20"/>
      <c r="BZ16" s="118" t="s">
        <v>278</v>
      </c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20"/>
      <c r="CP16" s="118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20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21">
        <f>SUM(EK16:HH16)</f>
        <v>8485215.73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</f>
        <v>233554.73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156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20"/>
      <c r="BJ17" s="118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20"/>
      <c r="CP17" s="118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20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20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20"/>
      <c r="BZ18" s="118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20"/>
      <c r="CP18" s="118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20"/>
      <c r="BJ19" s="118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  <c r="BZ19" s="118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20"/>
      <c r="CP19" s="118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20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20"/>
      <c r="BJ20" s="118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18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20"/>
      <c r="CP20" s="118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20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 t="s">
        <v>43</v>
      </c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18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20"/>
      <c r="BZ21" s="118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20"/>
      <c r="CP21" s="118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20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18" t="s">
        <v>43</v>
      </c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20"/>
      <c r="BJ22" s="118" t="s">
        <v>43</v>
      </c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20"/>
      <c r="BZ22" s="118" t="s">
        <v>43</v>
      </c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20"/>
      <c r="CP22" s="118" t="s">
        <v>43</v>
      </c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7">
        <f>SUM(EK26:HH26)</f>
        <v>8485215.73</v>
      </c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9"/>
      <c r="EK26" s="167">
        <f>SUM(EK27+EK35+EK38+EK42+EK43+EK44+EK58)</f>
        <v>233554.73</v>
      </c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>
        <f>SUM(EZ27+EZ35+EZ38+EZ42+EZ43+EZ44+EZ58)</f>
        <v>8251661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9"/>
      <c r="FP26" s="145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277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276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320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25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277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276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321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4" t="s">
        <v>304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0" t="s">
        <v>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1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277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276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320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285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277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276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321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285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4" t="s">
        <v>300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0" t="s">
        <v>1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1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21">
        <f>SUM(DV40)</f>
        <v>197.69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197.69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0" t="s">
        <v>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290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277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276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320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289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4" t="s">
        <v>281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21">
        <f>SUM(EK40:HH40)</f>
        <v>197.69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197.69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5">
        <f>SUM(EK44:HH44)</f>
        <v>118157.49</v>
      </c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7"/>
      <c r="EK44" s="115">
        <f>SUM(EK55)</f>
        <v>103157.49</v>
      </c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7"/>
      <c r="EZ44" s="115">
        <f>SUM(EZ56)</f>
        <v>15000</v>
      </c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7"/>
      <c r="FP44" s="115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0" t="s">
        <v>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1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5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7"/>
      <c r="EK45" s="115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7"/>
      <c r="EZ45" s="115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7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5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7"/>
      <c r="EK46" s="115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7"/>
      <c r="EZ46" s="115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7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5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7"/>
      <c r="EK47" s="115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7"/>
      <c r="EZ47" s="115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7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5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7"/>
      <c r="EK48" s="115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7"/>
      <c r="EZ48" s="115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7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5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7"/>
      <c r="EK49" s="115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7"/>
      <c r="EZ49" s="115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7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0" t="s">
        <v>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1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5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7"/>
      <c r="EK50" s="115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7"/>
      <c r="EZ50" s="115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7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5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7"/>
      <c r="EK51" s="115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7"/>
      <c r="EZ51" s="115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7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5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7"/>
      <c r="EK52" s="115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7"/>
      <c r="EZ52" s="115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7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5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7"/>
      <c r="EK53" s="115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7"/>
      <c r="EZ53" s="115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7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0" t="s">
        <v>1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1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5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7"/>
      <c r="EK54" s="115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7"/>
      <c r="EZ54" s="115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7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277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276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320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286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4" t="s">
        <v>280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21">
        <f>SUM(EK55:HH55)</f>
        <v>103157.49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103157.49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21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3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277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276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321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286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4" t="s">
        <v>301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21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3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13.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21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21"/>
      <c r="FQ57" s="122"/>
      <c r="FR57" s="122"/>
      <c r="FS57" s="122"/>
      <c r="FT57" s="122"/>
      <c r="FU57" s="122"/>
      <c r="FV57" s="122"/>
      <c r="FW57" s="122"/>
      <c r="FX57" s="122"/>
      <c r="FY57" s="122"/>
      <c r="FZ57" s="122"/>
      <c r="GA57" s="122"/>
      <c r="GB57" s="122"/>
      <c r="GC57" s="122"/>
      <c r="GD57" s="123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21">
        <f>SUM(EK58:HH58)</f>
        <v>581440</v>
      </c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>
        <f>SUM(EZ63)</f>
        <v>581440</v>
      </c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21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123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21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123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21"/>
      <c r="FQ60" s="122"/>
      <c r="FR60" s="122"/>
      <c r="FS60" s="122"/>
      <c r="FT60" s="122"/>
      <c r="FU60" s="122"/>
      <c r="FV60" s="122"/>
      <c r="FW60" s="122"/>
      <c r="FX60" s="122"/>
      <c r="FY60" s="122"/>
      <c r="FZ60" s="122"/>
      <c r="GA60" s="122"/>
      <c r="GB60" s="122"/>
      <c r="GC60" s="122"/>
      <c r="GD60" s="123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21"/>
      <c r="FQ61" s="122"/>
      <c r="FR61" s="122"/>
      <c r="FS61" s="122"/>
      <c r="FT61" s="122"/>
      <c r="FU61" s="122"/>
      <c r="FV61" s="122"/>
      <c r="FW61" s="122"/>
      <c r="FX61" s="122"/>
      <c r="FY61" s="122"/>
      <c r="FZ61" s="122"/>
      <c r="GA61" s="122"/>
      <c r="GB61" s="122"/>
      <c r="GC61" s="122"/>
      <c r="GD61" s="123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21"/>
      <c r="FQ62" s="122"/>
      <c r="FR62" s="122"/>
      <c r="FS62" s="122"/>
      <c r="FT62" s="122"/>
      <c r="FU62" s="122"/>
      <c r="FV62" s="122"/>
      <c r="FW62" s="122"/>
      <c r="FX62" s="122"/>
      <c r="FY62" s="122"/>
      <c r="FZ62" s="122"/>
      <c r="GA62" s="122"/>
      <c r="GB62" s="122"/>
      <c r="GC62" s="122"/>
      <c r="GD62" s="123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21"/>
      <c r="FQ63" s="122"/>
      <c r="FR63" s="122"/>
      <c r="FS63" s="122"/>
      <c r="FT63" s="122"/>
      <c r="FU63" s="122"/>
      <c r="FV63" s="122"/>
      <c r="FW63" s="122"/>
      <c r="FX63" s="122"/>
      <c r="FY63" s="122"/>
      <c r="FZ63" s="122"/>
      <c r="GA63" s="122"/>
      <c r="GB63" s="122"/>
      <c r="GC63" s="122"/>
      <c r="GD63" s="123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21"/>
      <c r="FQ64" s="122"/>
      <c r="FR64" s="122"/>
      <c r="FS64" s="122"/>
      <c r="FT64" s="122"/>
      <c r="FU64" s="122"/>
      <c r="FV64" s="122"/>
      <c r="FW64" s="122"/>
      <c r="FX64" s="122"/>
      <c r="FY64" s="122"/>
      <c r="FZ64" s="122"/>
      <c r="GA64" s="122"/>
      <c r="GB64" s="122"/>
      <c r="GC64" s="122"/>
      <c r="GD64" s="123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21"/>
      <c r="FQ65" s="122"/>
      <c r="FR65" s="122"/>
      <c r="FS65" s="122"/>
      <c r="FT65" s="122"/>
      <c r="FU65" s="122"/>
      <c r="FV65" s="122"/>
      <c r="FW65" s="122"/>
      <c r="FX65" s="122"/>
      <c r="FY65" s="122"/>
      <c r="FZ65" s="122"/>
      <c r="GA65" s="122"/>
      <c r="GB65" s="122"/>
      <c r="GC65" s="122"/>
      <c r="GD65" s="123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277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276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321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286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4" t="s">
        <v>302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21"/>
      <c r="FQ66" s="122"/>
      <c r="FR66" s="122"/>
      <c r="FS66" s="122"/>
      <c r="FT66" s="122"/>
      <c r="FU66" s="122"/>
      <c r="FV66" s="122"/>
      <c r="FW66" s="122"/>
      <c r="FX66" s="122"/>
      <c r="FY66" s="122"/>
      <c r="FZ66" s="122"/>
      <c r="GA66" s="122"/>
      <c r="GB66" s="122"/>
      <c r="GC66" s="122"/>
      <c r="GD66" s="123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21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3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21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3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282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277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276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321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286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4" t="s">
        <v>303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21"/>
      <c r="FQ69" s="122"/>
      <c r="FR69" s="122"/>
      <c r="FS69" s="122"/>
      <c r="FT69" s="122"/>
      <c r="FU69" s="122"/>
      <c r="FV69" s="122"/>
      <c r="FW69" s="122"/>
      <c r="FX69" s="122"/>
      <c r="FY69" s="122"/>
      <c r="FZ69" s="122"/>
      <c r="GA69" s="122"/>
      <c r="GB69" s="122"/>
      <c r="GC69" s="122"/>
      <c r="GD69" s="123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21"/>
      <c r="FQ70" s="122"/>
      <c r="FR70" s="122"/>
      <c r="FS70" s="122"/>
      <c r="FT70" s="122"/>
      <c r="FU70" s="122"/>
      <c r="FV70" s="122"/>
      <c r="FW70" s="122"/>
      <c r="FX70" s="122"/>
      <c r="FY70" s="122"/>
      <c r="FZ70" s="122"/>
      <c r="GA70" s="122"/>
      <c r="GB70" s="122"/>
      <c r="GC70" s="122"/>
      <c r="GD70" s="123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21"/>
      <c r="FQ71" s="122"/>
      <c r="FR71" s="122"/>
      <c r="FS71" s="122"/>
      <c r="FT71" s="122"/>
      <c r="FU71" s="122"/>
      <c r="FV71" s="122"/>
      <c r="FW71" s="122"/>
      <c r="FX71" s="122"/>
      <c r="FY71" s="122"/>
      <c r="FZ71" s="122"/>
      <c r="GA71" s="122"/>
      <c r="GB71" s="122"/>
      <c r="GC71" s="122"/>
      <c r="GD71" s="123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74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6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21"/>
      <c r="FQ72" s="122"/>
      <c r="FR72" s="122"/>
      <c r="FS72" s="122"/>
      <c r="FT72" s="122"/>
      <c r="FU72" s="122"/>
      <c r="FV72" s="122"/>
      <c r="FW72" s="122"/>
      <c r="FX72" s="122"/>
      <c r="FY72" s="122"/>
      <c r="FZ72" s="122"/>
      <c r="GA72" s="122"/>
      <c r="GB72" s="122"/>
      <c r="GC72" s="122"/>
      <c r="GD72" s="123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74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6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21"/>
      <c r="FQ73" s="122"/>
      <c r="FR73" s="122"/>
      <c r="FS73" s="122"/>
      <c r="FT73" s="122"/>
      <c r="FU73" s="122"/>
      <c r="FV73" s="122"/>
      <c r="FW73" s="122"/>
      <c r="FX73" s="122"/>
      <c r="FY73" s="122"/>
      <c r="FZ73" s="122"/>
      <c r="GA73" s="122"/>
      <c r="GB73" s="122"/>
      <c r="GC73" s="122"/>
      <c r="GD73" s="123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6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21"/>
      <c r="FQ74" s="122"/>
      <c r="FR74" s="122"/>
      <c r="FS74" s="122"/>
      <c r="FT74" s="122"/>
      <c r="FU74" s="122"/>
      <c r="FV74" s="122"/>
      <c r="FW74" s="122"/>
      <c r="FX74" s="122"/>
      <c r="FY74" s="122"/>
      <c r="FZ74" s="122"/>
      <c r="GA74" s="122"/>
      <c r="GB74" s="122"/>
      <c r="GC74" s="122"/>
      <c r="GD74" s="123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6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21"/>
      <c r="FQ75" s="122"/>
      <c r="FR75" s="122"/>
      <c r="FS75" s="122"/>
      <c r="FT75" s="122"/>
      <c r="FU75" s="122"/>
      <c r="FV75" s="122"/>
      <c r="FW75" s="122"/>
      <c r="FX75" s="122"/>
      <c r="FY75" s="122"/>
      <c r="FZ75" s="122"/>
      <c r="GA75" s="122"/>
      <c r="GB75" s="122"/>
      <c r="GC75" s="122"/>
      <c r="GD75" s="123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74" t="s">
        <v>43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6"/>
      <c r="DV76" s="115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7"/>
      <c r="EK76" s="115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7"/>
      <c r="EZ76" s="115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7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74" t="s">
        <v>43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6"/>
      <c r="DV77" s="115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7"/>
      <c r="EK77" s="115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7"/>
      <c r="EZ77" s="115"/>
      <c r="FA77" s="116"/>
      <c r="FB77" s="116"/>
      <c r="FC77" s="116"/>
      <c r="FD77" s="116"/>
      <c r="FE77" s="116"/>
      <c r="FF77" s="116"/>
      <c r="FG77" s="116"/>
      <c r="FH77" s="116"/>
      <c r="FI77" s="116"/>
      <c r="FJ77" s="116"/>
      <c r="FK77" s="116"/>
      <c r="FL77" s="116"/>
      <c r="FM77" s="116"/>
      <c r="FN77" s="116"/>
      <c r="FO77" s="117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74" t="s">
        <v>43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6"/>
      <c r="DV78" s="115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7"/>
      <c r="EK78" s="115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  <c r="EY78" s="117"/>
      <c r="EZ78" s="115"/>
      <c r="FA78" s="116"/>
      <c r="FB78" s="116"/>
      <c r="FC78" s="116"/>
      <c r="FD78" s="116"/>
      <c r="FE78" s="116"/>
      <c r="FF78" s="116"/>
      <c r="FG78" s="116"/>
      <c r="FH78" s="116"/>
      <c r="FI78" s="116"/>
      <c r="FJ78" s="116"/>
      <c r="FK78" s="116"/>
      <c r="FL78" s="116"/>
      <c r="FM78" s="116"/>
      <c r="FN78" s="116"/>
      <c r="FO78" s="117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74" t="s">
        <v>43</v>
      </c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6"/>
      <c r="DV79" s="115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7"/>
      <c r="EK79" s="115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7"/>
      <c r="EZ79" s="115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7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EZ16" sqref="EZ16:FO16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54">
        <v>20</v>
      </c>
      <c r="FF2" s="54"/>
      <c r="FG2" s="54"/>
      <c r="FH2" s="54"/>
      <c r="FI2" s="76" t="s">
        <v>319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3"/>
      <c r="AJ4" s="132" t="s">
        <v>145</v>
      </c>
      <c r="AK4" s="133"/>
      <c r="AL4" s="133"/>
      <c r="AM4" s="133"/>
      <c r="AN4" s="133"/>
      <c r="AO4" s="133"/>
      <c r="AP4" s="133"/>
      <c r="AQ4" s="133"/>
      <c r="AR4" s="133"/>
      <c r="AS4" s="134"/>
      <c r="AT4" s="132" t="s">
        <v>259</v>
      </c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32" t="s">
        <v>260</v>
      </c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261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4"/>
      <c r="CP4" s="132" t="s">
        <v>262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4"/>
      <c r="DF4" s="132" t="s">
        <v>263</v>
      </c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4"/>
      <c r="DV4" s="163" t="s">
        <v>148</v>
      </c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</row>
    <row r="5" spans="1:216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5"/>
      <c r="AK5" s="136"/>
      <c r="AL5" s="136"/>
      <c r="AM5" s="136"/>
      <c r="AN5" s="136"/>
      <c r="AO5" s="136"/>
      <c r="AP5" s="136"/>
      <c r="AQ5" s="136"/>
      <c r="AR5" s="136"/>
      <c r="AS5" s="137"/>
      <c r="AT5" s="135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135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7"/>
      <c r="BZ5" s="135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7"/>
      <c r="CP5" s="135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7"/>
      <c r="DF5" s="135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7"/>
      <c r="DV5" s="135" t="s">
        <v>143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7"/>
      <c r="EK5" s="138" t="s">
        <v>4</v>
      </c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</row>
    <row r="6" spans="1:216" ht="55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35"/>
      <c r="AK6" s="136"/>
      <c r="AL6" s="136"/>
      <c r="AM6" s="136"/>
      <c r="AN6" s="136"/>
      <c r="AO6" s="136"/>
      <c r="AP6" s="136"/>
      <c r="AQ6" s="136"/>
      <c r="AR6" s="136"/>
      <c r="AS6" s="137"/>
      <c r="AT6" s="135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5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7"/>
      <c r="BZ6" s="135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7"/>
      <c r="CP6" s="135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7"/>
      <c r="DF6" s="135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7"/>
      <c r="DV6" s="135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7"/>
      <c r="EK6" s="132" t="s">
        <v>297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  <c r="EZ6" s="132" t="s">
        <v>258</v>
      </c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4"/>
      <c r="FP6" s="132" t="s">
        <v>298</v>
      </c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4"/>
      <c r="GE6" s="165" t="s">
        <v>149</v>
      </c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 t="s">
        <v>150</v>
      </c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</row>
    <row r="7" spans="1:216" ht="77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38"/>
      <c r="AK7" s="139"/>
      <c r="AL7" s="139"/>
      <c r="AM7" s="139"/>
      <c r="AN7" s="139"/>
      <c r="AO7" s="139"/>
      <c r="AP7" s="139"/>
      <c r="AQ7" s="139"/>
      <c r="AR7" s="139"/>
      <c r="AS7" s="14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8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40"/>
      <c r="CP7" s="138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  <c r="DF7" s="138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  <c r="DV7" s="138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40"/>
      <c r="EK7" s="138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40"/>
      <c r="EZ7" s="138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40"/>
      <c r="FP7" s="138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40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</row>
    <row r="8" spans="1:216" s="26" customFormat="1" ht="12.75">
      <c r="A8" s="141">
        <v>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41" t="s">
        <v>146</v>
      </c>
      <c r="AK8" s="142"/>
      <c r="AL8" s="142"/>
      <c r="AM8" s="142"/>
      <c r="AN8" s="142"/>
      <c r="AO8" s="142"/>
      <c r="AP8" s="142"/>
      <c r="AQ8" s="142"/>
      <c r="AR8" s="142"/>
      <c r="AS8" s="143"/>
      <c r="AT8" s="141">
        <v>3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41">
        <v>4</v>
      </c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  <c r="BZ8" s="141">
        <v>5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3"/>
      <c r="CP8" s="141">
        <v>6</v>
      </c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3"/>
      <c r="DF8" s="141">
        <v>7</v>
      </c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141">
        <v>8</v>
      </c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3"/>
      <c r="EK8" s="141">
        <v>9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3"/>
      <c r="EZ8" s="141">
        <v>10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3"/>
      <c r="FP8" s="141">
        <v>11</v>
      </c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3"/>
      <c r="GE8" s="141">
        <v>12</v>
      </c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3"/>
      <c r="GT8" s="141">
        <v>13</v>
      </c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3"/>
    </row>
    <row r="9" spans="1:216" ht="13.5" customHeight="1">
      <c r="A9" s="46"/>
      <c r="B9" s="148" t="s">
        <v>151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29" t="s">
        <v>152</v>
      </c>
      <c r="AK9" s="130"/>
      <c r="AL9" s="130"/>
      <c r="AM9" s="130"/>
      <c r="AN9" s="130"/>
      <c r="AO9" s="130"/>
      <c r="AP9" s="130"/>
      <c r="AQ9" s="130"/>
      <c r="AR9" s="130"/>
      <c r="AS9" s="131"/>
      <c r="AT9" s="129" t="s">
        <v>43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1"/>
      <c r="BJ9" s="129" t="s">
        <v>43</v>
      </c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1"/>
      <c r="BZ9" s="129" t="s">
        <v>43</v>
      </c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 t="s">
        <v>43</v>
      </c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  <c r="DF9" s="129" t="s">
        <v>43</v>
      </c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67">
        <f>EK9+EZ9+FP9</f>
        <v>8509970.04</v>
      </c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9"/>
      <c r="EK9" s="167">
        <f>EK16+EK17</f>
        <v>238309.04</v>
      </c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9"/>
      <c r="EZ9" s="167">
        <f>EZ16</f>
        <v>8251661</v>
      </c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9"/>
      <c r="FP9" s="145">
        <f>SUM(FP20)</f>
        <v>20000</v>
      </c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7"/>
      <c r="GE9" s="115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7"/>
      <c r="GT9" s="115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7"/>
    </row>
    <row r="10" spans="1:216" ht="26.25" customHeight="1">
      <c r="A10" s="46"/>
      <c r="B10" s="127" t="s">
        <v>153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18" t="s">
        <v>154</v>
      </c>
      <c r="AK10" s="119"/>
      <c r="AL10" s="119"/>
      <c r="AM10" s="119"/>
      <c r="AN10" s="119"/>
      <c r="AO10" s="119"/>
      <c r="AP10" s="119"/>
      <c r="AQ10" s="119"/>
      <c r="AR10" s="119"/>
      <c r="AS10" s="120"/>
      <c r="AT10" s="118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20"/>
      <c r="BJ10" s="118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20"/>
      <c r="BZ10" s="118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20"/>
      <c r="CP10" s="118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20"/>
      <c r="DF10" s="118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20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  <c r="EK10" s="115" t="s">
        <v>43</v>
      </c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 t="s">
        <v>43</v>
      </c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7"/>
      <c r="FP10" s="115" t="s">
        <v>43</v>
      </c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7"/>
      <c r="GE10" s="115" t="s">
        <v>43</v>
      </c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7"/>
      <c r="GT10" s="115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7"/>
    </row>
    <row r="11" spans="1:216" s="22" customFormat="1" ht="13.5" customHeight="1">
      <c r="A11" s="46"/>
      <c r="B11" s="170" t="s">
        <v>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118" t="s">
        <v>43</v>
      </c>
      <c r="AK11" s="119"/>
      <c r="AL11" s="119"/>
      <c r="AM11" s="119"/>
      <c r="AN11" s="119"/>
      <c r="AO11" s="119"/>
      <c r="AP11" s="119"/>
      <c r="AQ11" s="119"/>
      <c r="AR11" s="119"/>
      <c r="AS11" s="120"/>
      <c r="AT11" s="118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20"/>
      <c r="BJ11" s="118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20"/>
      <c r="BZ11" s="118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20"/>
      <c r="DF11" s="118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20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  <c r="EK11" s="115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7"/>
      <c r="FP11" s="115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7"/>
      <c r="GE11" s="115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7"/>
      <c r="GT11" s="115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7"/>
    </row>
    <row r="12" spans="1:216" s="22" customFormat="1" ht="13.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18" t="s">
        <v>157</v>
      </c>
      <c r="AK12" s="119"/>
      <c r="AL12" s="119"/>
      <c r="AM12" s="119"/>
      <c r="AN12" s="119"/>
      <c r="AO12" s="119"/>
      <c r="AP12" s="119"/>
      <c r="AQ12" s="119"/>
      <c r="AR12" s="119"/>
      <c r="AS12" s="120"/>
      <c r="AT12" s="118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20"/>
      <c r="BJ12" s="118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20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  <c r="EK12" s="115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7"/>
      <c r="FP12" s="115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7"/>
      <c r="GE12" s="115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7"/>
      <c r="GT12" s="115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7"/>
    </row>
    <row r="13" spans="1:216" s="22" customFormat="1" ht="13.5" customHeight="1">
      <c r="A13" s="46"/>
      <c r="B13" s="160" t="s">
        <v>156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  <c r="AJ13" s="118" t="s">
        <v>158</v>
      </c>
      <c r="AK13" s="119"/>
      <c r="AL13" s="119"/>
      <c r="AM13" s="119"/>
      <c r="AN13" s="119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20"/>
      <c r="BJ13" s="118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20"/>
      <c r="BZ13" s="118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20"/>
      <c r="DF13" s="118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20"/>
      <c r="DV13" s="115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7"/>
      <c r="EK13" s="115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7"/>
      <c r="FP13" s="115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7"/>
      <c r="GE13" s="115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7"/>
      <c r="GT13" s="115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7"/>
    </row>
    <row r="14" spans="1:216" ht="13.5" customHeight="1">
      <c r="A14" s="46"/>
      <c r="B14" s="127" t="s">
        <v>159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118" t="s">
        <v>160</v>
      </c>
      <c r="AK14" s="119"/>
      <c r="AL14" s="119"/>
      <c r="AM14" s="119"/>
      <c r="AN14" s="119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20"/>
      <c r="CP14" s="118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20"/>
      <c r="DF14" s="118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20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7"/>
      <c r="EK14" s="115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 t="s">
        <v>43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7"/>
      <c r="FP14" s="115" t="s">
        <v>43</v>
      </c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7"/>
      <c r="GE14" s="115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7"/>
      <c r="GT14" s="115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7"/>
    </row>
    <row r="15" spans="1:216" s="22" customFormat="1" ht="13.5" customHeight="1">
      <c r="A15" s="46"/>
      <c r="B15" s="170" t="s">
        <v>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J15" s="118" t="s">
        <v>43</v>
      </c>
      <c r="AK15" s="119"/>
      <c r="AL15" s="119"/>
      <c r="AM15" s="119"/>
      <c r="AN15" s="119"/>
      <c r="AO15" s="119"/>
      <c r="AP15" s="119"/>
      <c r="AQ15" s="119"/>
      <c r="AR15" s="119"/>
      <c r="AS15" s="120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7"/>
      <c r="EK15" s="115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7"/>
      <c r="FP15" s="115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7"/>
      <c r="GE15" s="115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7"/>
      <c r="GT15" s="115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7"/>
    </row>
    <row r="16" spans="1:216" s="22" customFormat="1" ht="13.5" customHeight="1">
      <c r="A16" s="46"/>
      <c r="B16" s="127" t="s">
        <v>291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  <c r="AJ16" s="118" t="s">
        <v>161</v>
      </c>
      <c r="AK16" s="119"/>
      <c r="AL16" s="119"/>
      <c r="AM16" s="119"/>
      <c r="AN16" s="119"/>
      <c r="AO16" s="119"/>
      <c r="AP16" s="119"/>
      <c r="AQ16" s="119"/>
      <c r="AR16" s="119"/>
      <c r="AS16" s="120"/>
      <c r="AT16" s="144" t="s">
        <v>277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 t="s">
        <v>276</v>
      </c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 t="s">
        <v>278</v>
      </c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80" t="s">
        <v>163</v>
      </c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21">
        <f>SUM(EK16:HH16)</f>
        <v>8489970.04</v>
      </c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3"/>
      <c r="EK16" s="121">
        <f>SUM(EK26)-EK17</f>
        <v>238309.04</v>
      </c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3"/>
      <c r="EZ16" s="121">
        <f>SUM(EZ26)</f>
        <v>8251661</v>
      </c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3"/>
      <c r="FP16" s="115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7"/>
      <c r="GE16" s="115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7"/>
      <c r="GT16" s="115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7"/>
    </row>
    <row r="17" spans="1:216" s="22" customFormat="1" ht="13.5" customHeight="1">
      <c r="A17" s="46"/>
      <c r="B17" s="127" t="s">
        <v>322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18" t="s">
        <v>162</v>
      </c>
      <c r="AK17" s="119"/>
      <c r="AL17" s="119"/>
      <c r="AM17" s="119"/>
      <c r="AN17" s="119"/>
      <c r="AO17" s="119"/>
      <c r="AP17" s="119"/>
      <c r="AQ17" s="119"/>
      <c r="AR17" s="119"/>
      <c r="AS17" s="120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15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7"/>
      <c r="EK17" s="115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7"/>
      <c r="GE17" s="115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7"/>
      <c r="GT17" s="115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7"/>
    </row>
    <row r="18" spans="1:216" ht="26.25" customHeight="1">
      <c r="A18" s="46"/>
      <c r="B18" s="127" t="s">
        <v>164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8"/>
      <c r="AJ18" s="118" t="s">
        <v>163</v>
      </c>
      <c r="AK18" s="119"/>
      <c r="AL18" s="119"/>
      <c r="AM18" s="119"/>
      <c r="AN18" s="119"/>
      <c r="AO18" s="119"/>
      <c r="AP18" s="119"/>
      <c r="AQ18" s="119"/>
      <c r="AR18" s="119"/>
      <c r="AS18" s="120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15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7"/>
      <c r="EK18" s="115" t="s">
        <v>43</v>
      </c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 t="s">
        <v>43</v>
      </c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7"/>
      <c r="FP18" s="115" t="s">
        <v>43</v>
      </c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7"/>
      <c r="GE18" s="115" t="s">
        <v>43</v>
      </c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7"/>
      <c r="GT18" s="115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7"/>
    </row>
    <row r="19" spans="1:216" ht="68.25" customHeight="1">
      <c r="A19" s="46"/>
      <c r="B19" s="127" t="s">
        <v>256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8"/>
      <c r="AJ19" s="118" t="s">
        <v>165</v>
      </c>
      <c r="AK19" s="119"/>
      <c r="AL19" s="119"/>
      <c r="AM19" s="119"/>
      <c r="AN19" s="119"/>
      <c r="AO19" s="119"/>
      <c r="AP19" s="119"/>
      <c r="AQ19" s="119"/>
      <c r="AR19" s="119"/>
      <c r="AS19" s="120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7"/>
      <c r="EK19" s="115" t="s">
        <v>43</v>
      </c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 t="s">
        <v>43</v>
      </c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7"/>
      <c r="FP19" s="115" t="s">
        <v>43</v>
      </c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7"/>
      <c r="GE19" s="115" t="s">
        <v>43</v>
      </c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7"/>
      <c r="GT19" s="115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7"/>
    </row>
    <row r="20" spans="1:216" ht="26.25" customHeight="1">
      <c r="A20" s="46"/>
      <c r="B20" s="127" t="s">
        <v>185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8"/>
      <c r="AJ20" s="118" t="s">
        <v>166</v>
      </c>
      <c r="AK20" s="119"/>
      <c r="AL20" s="119"/>
      <c r="AM20" s="119"/>
      <c r="AN20" s="119"/>
      <c r="AO20" s="119"/>
      <c r="AP20" s="119"/>
      <c r="AQ20" s="119"/>
      <c r="AR20" s="119"/>
      <c r="AS20" s="120"/>
      <c r="AT20" s="144" t="s">
        <v>277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 t="s">
        <v>295</v>
      </c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 t="s">
        <v>323</v>
      </c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80" t="s">
        <v>169</v>
      </c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15">
        <f>SUM(EK20:GD20)</f>
        <v>20000</v>
      </c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7"/>
      <c r="EK20" s="115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7"/>
      <c r="FP20" s="115">
        <f>SUM(FP26)</f>
        <v>20000</v>
      </c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7"/>
      <c r="GE20" s="115" t="s">
        <v>43</v>
      </c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7"/>
      <c r="GT20" s="115" t="s">
        <v>43</v>
      </c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7"/>
    </row>
    <row r="21" spans="1:216" ht="13.5" customHeight="1">
      <c r="A21" s="46"/>
      <c r="B21" s="127" t="s">
        <v>168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118" t="s">
        <v>167</v>
      </c>
      <c r="AK21" s="119"/>
      <c r="AL21" s="119"/>
      <c r="AM21" s="119"/>
      <c r="AN21" s="119"/>
      <c r="AO21" s="119"/>
      <c r="AP21" s="119"/>
      <c r="AQ21" s="119"/>
      <c r="AR21" s="119"/>
      <c r="AS21" s="120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15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7"/>
      <c r="EK21" s="115" t="s">
        <v>43</v>
      </c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 t="s">
        <v>43</v>
      </c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7"/>
      <c r="FP21" s="115" t="s">
        <v>43</v>
      </c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7"/>
      <c r="GE21" s="115" t="s">
        <v>43</v>
      </c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7"/>
      <c r="GT21" s="115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7"/>
    </row>
    <row r="22" spans="1:216" ht="13.5" customHeight="1">
      <c r="A22" s="46"/>
      <c r="B22" s="127" t="s">
        <v>170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18" t="s">
        <v>169</v>
      </c>
      <c r="AK22" s="119"/>
      <c r="AL22" s="119"/>
      <c r="AM22" s="119"/>
      <c r="AN22" s="119"/>
      <c r="AO22" s="119"/>
      <c r="AP22" s="119"/>
      <c r="AQ22" s="119"/>
      <c r="AR22" s="119"/>
      <c r="AS22" s="120"/>
      <c r="AT22" s="144" t="s">
        <v>43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 t="s">
        <v>43</v>
      </c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 t="s">
        <v>43</v>
      </c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 t="s">
        <v>43</v>
      </c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80" t="s">
        <v>43</v>
      </c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15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7"/>
      <c r="EK22" s="115" t="s">
        <v>43</v>
      </c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 t="s">
        <v>43</v>
      </c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7"/>
      <c r="FP22" s="115" t="s">
        <v>43</v>
      </c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7"/>
      <c r="GE22" s="115" t="s">
        <v>43</v>
      </c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7"/>
      <c r="GT22" s="115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7"/>
    </row>
    <row r="23" spans="1:216" s="22" customFormat="1" ht="13.5" customHeight="1">
      <c r="A23" s="46"/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18" t="s">
        <v>43</v>
      </c>
      <c r="AK23" s="119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20"/>
      <c r="BZ23" s="118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20"/>
      <c r="CP23" s="118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7"/>
      <c r="EK23" s="115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7"/>
      <c r="FP23" s="115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7"/>
      <c r="GE23" s="115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7"/>
      <c r="GT23" s="115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7"/>
    </row>
    <row r="24" spans="1:216" s="22" customFormat="1" ht="13.5" customHeight="1">
      <c r="A24" s="46"/>
      <c r="B24" s="160" t="s">
        <v>155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1"/>
      <c r="AJ24" s="118" t="s">
        <v>171</v>
      </c>
      <c r="AK24" s="119"/>
      <c r="AL24" s="119"/>
      <c r="AM24" s="119"/>
      <c r="AN24" s="119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J24" s="118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20"/>
      <c r="BZ24" s="118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20"/>
      <c r="CP24" s="118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7"/>
      <c r="EK24" s="115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7"/>
      <c r="FP24" s="115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7"/>
      <c r="GE24" s="115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7"/>
      <c r="GT24" s="115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7"/>
    </row>
    <row r="25" spans="1:216" s="22" customFormat="1" ht="13.5" customHeight="1">
      <c r="A25" s="46"/>
      <c r="B25" s="160" t="s">
        <v>156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1"/>
      <c r="AJ25" s="118" t="s">
        <v>172</v>
      </c>
      <c r="AK25" s="119"/>
      <c r="AL25" s="119"/>
      <c r="AM25" s="119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20"/>
      <c r="BZ25" s="118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20"/>
      <c r="CP25" s="118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5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7"/>
      <c r="EK25" s="115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7"/>
      <c r="FP25" s="115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7"/>
      <c r="GE25" s="115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7"/>
      <c r="GT25" s="115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7"/>
    </row>
    <row r="26" spans="1:216" s="26" customFormat="1" ht="13.5" customHeight="1">
      <c r="A26" s="49"/>
      <c r="B26" s="148" t="s">
        <v>174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  <c r="AJ26" s="129" t="s">
        <v>173</v>
      </c>
      <c r="AK26" s="130"/>
      <c r="AL26" s="130"/>
      <c r="AM26" s="130"/>
      <c r="AN26" s="130"/>
      <c r="AO26" s="130"/>
      <c r="AP26" s="130"/>
      <c r="AQ26" s="130"/>
      <c r="AR26" s="130"/>
      <c r="AS26" s="131"/>
      <c r="AT26" s="129" t="s">
        <v>43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1"/>
      <c r="BJ26" s="129" t="s">
        <v>43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1"/>
      <c r="BZ26" s="129" t="s">
        <v>43</v>
      </c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29" t="s">
        <v>43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7">
        <f>SUM(EK26:HH26)</f>
        <v>8509970.04</v>
      </c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9"/>
      <c r="EK26" s="167">
        <f>SUM(EK27+EK35+EK38+EK42+EK43+EK44+EK58)</f>
        <v>238309.04</v>
      </c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>
        <f>SUM(EZ27+EZ35+EZ38+EZ42+EZ43+EZ44+EZ58)</f>
        <v>8251661</v>
      </c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9"/>
      <c r="FP26" s="145">
        <f>SUM(FP44)</f>
        <v>20000</v>
      </c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7"/>
      <c r="GE26" s="145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7"/>
      <c r="GT26" s="145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7"/>
    </row>
    <row r="27" spans="1:216" ht="26.25" customHeight="1">
      <c r="A27" s="46"/>
      <c r="B27" s="127" t="s">
        <v>175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18" t="s">
        <v>44</v>
      </c>
      <c r="AK27" s="119"/>
      <c r="AL27" s="119"/>
      <c r="AM27" s="119"/>
      <c r="AN27" s="119"/>
      <c r="AO27" s="119"/>
      <c r="AP27" s="119"/>
      <c r="AQ27" s="119"/>
      <c r="AR27" s="119"/>
      <c r="AS27" s="120"/>
      <c r="AT27" s="118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118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21">
        <f>SUM(EK27:FO27)</f>
        <v>7785420.55</v>
      </c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3"/>
      <c r="EK27" s="121">
        <f>SUM(EK28+EK29+EK32+EK33)</f>
        <v>130199.55</v>
      </c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3"/>
      <c r="EZ27" s="121">
        <f>SUM(EZ28+EZ29+EZ32+EZ33)</f>
        <v>7655221</v>
      </c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3"/>
      <c r="FP27" s="115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7"/>
      <c r="GE27" s="115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7"/>
      <c r="GT27" s="115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7"/>
    </row>
    <row r="28" spans="1:216" ht="26.25" customHeight="1">
      <c r="A28" s="46"/>
      <c r="B28" s="127" t="s">
        <v>176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  <c r="AJ28" s="118" t="s">
        <v>45</v>
      </c>
      <c r="AK28" s="119"/>
      <c r="AL28" s="119"/>
      <c r="AM28" s="119"/>
      <c r="AN28" s="119"/>
      <c r="AO28" s="119"/>
      <c r="AP28" s="119"/>
      <c r="AQ28" s="119"/>
      <c r="AR28" s="119"/>
      <c r="AS28" s="120"/>
      <c r="AT28" s="118" t="s">
        <v>277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20"/>
      <c r="BJ28" s="118" t="s">
        <v>276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20"/>
      <c r="BZ28" s="118" t="s">
        <v>287</v>
      </c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 t="s">
        <v>157</v>
      </c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21">
        <f>SUM(EK28:HH28)</f>
        <v>100000.25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3"/>
      <c r="EK28" s="121">
        <v>100000.25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21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3"/>
      <c r="FP28" s="115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7"/>
      <c r="GE28" s="115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7"/>
      <c r="GT28" s="115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7"/>
    </row>
    <row r="29" spans="1:216" s="22" customFormat="1" ht="13.5" customHeight="1">
      <c r="A29" s="46"/>
      <c r="B29" s="127" t="s">
        <v>176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  <c r="AJ29" s="118" t="s">
        <v>45</v>
      </c>
      <c r="AK29" s="119"/>
      <c r="AL29" s="119"/>
      <c r="AM29" s="119"/>
      <c r="AN29" s="119"/>
      <c r="AO29" s="119"/>
      <c r="AP29" s="119"/>
      <c r="AQ29" s="119"/>
      <c r="AR29" s="119"/>
      <c r="AS29" s="120"/>
      <c r="AT29" s="118" t="s">
        <v>277</v>
      </c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20"/>
      <c r="BJ29" s="118" t="s">
        <v>276</v>
      </c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20"/>
      <c r="BZ29" s="118" t="s">
        <v>288</v>
      </c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 t="s">
        <v>157</v>
      </c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  <c r="DF29" s="174" t="s">
        <v>304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21">
        <f>SUM(EK29:HH29)</f>
        <v>5620574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3"/>
      <c r="EK29" s="121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  <c r="EZ29" s="121">
        <v>5620574</v>
      </c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3"/>
      <c r="FP29" s="115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7"/>
      <c r="GE29" s="115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7"/>
      <c r="GT29" s="115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7"/>
    </row>
    <row r="30" spans="1:216" s="22" customFormat="1" ht="13.5" customHeight="1">
      <c r="A30" s="46"/>
      <c r="B30" s="170" t="s">
        <v>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1"/>
      <c r="AJ30" s="118" t="s">
        <v>43</v>
      </c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20"/>
      <c r="BJ30" s="118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20"/>
      <c r="BZ30" s="118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20"/>
      <c r="CP30" s="118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20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21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3"/>
      <c r="EK30" s="121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  <c r="EZ30" s="121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3"/>
      <c r="FP30" s="115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7"/>
      <c r="GE30" s="115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7"/>
      <c r="GT30" s="115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7"/>
    </row>
    <row r="31" spans="1:216" ht="26.25" customHeight="1">
      <c r="A31" s="46"/>
      <c r="B31" s="160" t="s">
        <v>57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18" t="s">
        <v>46</v>
      </c>
      <c r="AK31" s="119"/>
      <c r="AL31" s="119"/>
      <c r="AM31" s="119"/>
      <c r="AN31" s="119"/>
      <c r="AO31" s="119"/>
      <c r="AP31" s="119"/>
      <c r="AQ31" s="119"/>
      <c r="AR31" s="119"/>
      <c r="AS31" s="120"/>
      <c r="AT31" s="118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20"/>
      <c r="BJ31" s="118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20"/>
      <c r="BZ31" s="118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20"/>
      <c r="CP31" s="118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21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3"/>
      <c r="EK31" s="121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  <c r="EZ31" s="121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3"/>
      <c r="FP31" s="115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7"/>
      <c r="GE31" s="115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7"/>
      <c r="GT31" s="115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7"/>
    </row>
    <row r="32" spans="1:216" s="22" customFormat="1" ht="13.5" customHeight="1">
      <c r="A32" s="46"/>
      <c r="B32" s="127" t="s">
        <v>59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18" t="s">
        <v>47</v>
      </c>
      <c r="AK32" s="119"/>
      <c r="AL32" s="119"/>
      <c r="AM32" s="119"/>
      <c r="AN32" s="119"/>
      <c r="AO32" s="119"/>
      <c r="AP32" s="119"/>
      <c r="AQ32" s="119"/>
      <c r="AR32" s="119"/>
      <c r="AS32" s="120"/>
      <c r="AT32" s="118" t="s">
        <v>277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20"/>
      <c r="BJ32" s="118" t="s">
        <v>276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20"/>
      <c r="BZ32" s="118" t="s">
        <v>287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20"/>
      <c r="CP32" s="118" t="s">
        <v>285</v>
      </c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21">
        <f>SUM(EK32:HH32)</f>
        <v>30199.3</v>
      </c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3"/>
      <c r="EK32" s="121">
        <v>30199.3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21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3"/>
      <c r="FP32" s="115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7"/>
      <c r="GE32" s="115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7"/>
      <c r="GT32" s="115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7"/>
    </row>
    <row r="33" spans="1:216" ht="26.25" customHeight="1">
      <c r="A33" s="46"/>
      <c r="B33" s="127" t="s">
        <v>59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18" t="s">
        <v>47</v>
      </c>
      <c r="AK33" s="119"/>
      <c r="AL33" s="119"/>
      <c r="AM33" s="119"/>
      <c r="AN33" s="119"/>
      <c r="AO33" s="119"/>
      <c r="AP33" s="119"/>
      <c r="AQ33" s="119"/>
      <c r="AR33" s="119"/>
      <c r="AS33" s="120"/>
      <c r="AT33" s="118" t="s">
        <v>277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20"/>
      <c r="BJ33" s="118" t="s">
        <v>276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20"/>
      <c r="BZ33" s="118" t="s">
        <v>288</v>
      </c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20"/>
      <c r="CP33" s="118" t="s">
        <v>285</v>
      </c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20"/>
      <c r="DF33" s="174" t="s">
        <v>300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21">
        <f>SUM(EK33:HH33)</f>
        <v>2034647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3"/>
      <c r="EK33" s="121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3"/>
      <c r="EZ33" s="121">
        <v>2034647</v>
      </c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3"/>
      <c r="FP33" s="115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7"/>
      <c r="GE33" s="115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7"/>
      <c r="GT33" s="115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7"/>
    </row>
    <row r="34" spans="1:216" s="22" customFormat="1" ht="13.5" customHeight="1">
      <c r="A34" s="46"/>
      <c r="B34" s="160" t="s">
        <v>58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118" t="s">
        <v>177</v>
      </c>
      <c r="AK34" s="119"/>
      <c r="AL34" s="119"/>
      <c r="AM34" s="119"/>
      <c r="AN34" s="119"/>
      <c r="AO34" s="119"/>
      <c r="AP34" s="119"/>
      <c r="AQ34" s="119"/>
      <c r="AR34" s="119"/>
      <c r="AS34" s="120"/>
      <c r="AT34" s="118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20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20"/>
      <c r="BZ34" s="118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20"/>
      <c r="CP34" s="118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21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3"/>
      <c r="EK34" s="121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21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3"/>
      <c r="FP34" s="115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7"/>
      <c r="GE34" s="115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7"/>
      <c r="GT34" s="115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7"/>
    </row>
    <row r="35" spans="1:216" s="22" customFormat="1" ht="13.5" customHeight="1">
      <c r="A35" s="46"/>
      <c r="B35" s="127" t="s">
        <v>178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18" t="s">
        <v>48</v>
      </c>
      <c r="AK35" s="119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20"/>
      <c r="BZ35" s="118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20"/>
      <c r="CP35" s="118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21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3"/>
      <c r="EK35" s="121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  <c r="EZ35" s="121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3"/>
      <c r="FP35" s="115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7"/>
      <c r="GE35" s="115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7"/>
      <c r="GT35" s="115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7"/>
    </row>
    <row r="36" spans="1:216" s="22" customFormat="1" ht="13.5" customHeight="1">
      <c r="A36" s="46"/>
      <c r="B36" s="170" t="s">
        <v>1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118" t="s">
        <v>43</v>
      </c>
      <c r="AK36" s="119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18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20"/>
      <c r="CP36" s="118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21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3"/>
      <c r="EK36" s="121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3"/>
      <c r="EZ36" s="121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3"/>
      <c r="FP36" s="115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7"/>
      <c r="GE36" s="115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7"/>
      <c r="GT36" s="115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7"/>
    </row>
    <row r="37" spans="1:216" ht="26.25" customHeight="1">
      <c r="A37" s="46"/>
      <c r="B37" s="160" t="s">
        <v>155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3"/>
      <c r="AJ37" s="118" t="s">
        <v>49</v>
      </c>
      <c r="AK37" s="119"/>
      <c r="AL37" s="119"/>
      <c r="AM37" s="119"/>
      <c r="AN37" s="119"/>
      <c r="AO37" s="119"/>
      <c r="AP37" s="119"/>
      <c r="AQ37" s="119"/>
      <c r="AR37" s="119"/>
      <c r="AS37" s="120"/>
      <c r="AT37" s="118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/>
      <c r="BJ37" s="118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20"/>
      <c r="BZ37" s="118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20"/>
      <c r="CP37" s="118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21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3"/>
      <c r="EK37" s="121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3"/>
      <c r="EZ37" s="121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3"/>
      <c r="FP37" s="115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7"/>
      <c r="GE37" s="115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7"/>
      <c r="GT37" s="115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7"/>
    </row>
    <row r="38" spans="1:216" s="22" customFormat="1" ht="13.5" customHeight="1">
      <c r="A38" s="46"/>
      <c r="B38" s="127" t="s">
        <v>180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  <c r="AJ38" s="118" t="s">
        <v>179</v>
      </c>
      <c r="AK38" s="119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20"/>
      <c r="BZ38" s="118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20"/>
      <c r="CP38" s="118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21">
        <f>SUM(DV40)</f>
        <v>206.78</v>
      </c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3"/>
      <c r="EK38" s="121">
        <f>SUM(EK40)</f>
        <v>206.78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21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3"/>
      <c r="FP38" s="115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7"/>
      <c r="GE38" s="115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7"/>
      <c r="GT38" s="115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7"/>
    </row>
    <row r="39" spans="1:216" s="22" customFormat="1" ht="13.5" customHeight="1">
      <c r="A39" s="46"/>
      <c r="B39" s="170" t="s">
        <v>1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  <c r="AJ39" s="118" t="s">
        <v>43</v>
      </c>
      <c r="AK39" s="119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20"/>
      <c r="BZ39" s="118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20"/>
      <c r="CP39" s="118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21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3"/>
      <c r="EK39" s="121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3"/>
      <c r="EZ39" s="121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3"/>
      <c r="FP39" s="115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7"/>
      <c r="GE39" s="115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7"/>
      <c r="GT39" s="115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7"/>
    </row>
    <row r="40" spans="1:216" s="22" customFormat="1" ht="13.5" customHeight="1">
      <c r="A40" s="46"/>
      <c r="B40" s="160" t="s">
        <v>290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1"/>
      <c r="AJ40" s="118" t="s">
        <v>181</v>
      </c>
      <c r="AK40" s="119"/>
      <c r="AL40" s="119"/>
      <c r="AM40" s="119"/>
      <c r="AN40" s="119"/>
      <c r="AO40" s="119"/>
      <c r="AP40" s="119"/>
      <c r="AQ40" s="119"/>
      <c r="AR40" s="119"/>
      <c r="AS40" s="120"/>
      <c r="AT40" s="118" t="s">
        <v>277</v>
      </c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20"/>
      <c r="BJ40" s="118" t="s">
        <v>276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20"/>
      <c r="BZ40" s="118" t="s">
        <v>287</v>
      </c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20"/>
      <c r="CP40" s="118" t="s">
        <v>289</v>
      </c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  <c r="DF40" s="174" t="s">
        <v>281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21">
        <f>SUM(EK40:HH40)</f>
        <v>206.78</v>
      </c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3"/>
      <c r="EK40" s="121">
        <v>206.78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21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3"/>
      <c r="FP40" s="115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7"/>
      <c r="GE40" s="115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7"/>
      <c r="GT40" s="115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7"/>
    </row>
    <row r="41" spans="1:216" s="22" customFormat="1" ht="26.25" customHeight="1">
      <c r="A41" s="46"/>
      <c r="B41" s="160" t="s">
        <v>156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1"/>
      <c r="AJ41" s="118" t="s">
        <v>182</v>
      </c>
      <c r="AK41" s="119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BZ41" s="118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20"/>
      <c r="CP41" s="118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5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7"/>
      <c r="EK41" s="115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7"/>
      <c r="EZ41" s="115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7"/>
      <c r="FP41" s="115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7"/>
      <c r="GE41" s="115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7"/>
      <c r="GT41" s="115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7"/>
    </row>
    <row r="42" spans="1:216" s="22" customFormat="1" ht="26.25" customHeight="1">
      <c r="A42" s="46"/>
      <c r="B42" s="127" t="s">
        <v>183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  <c r="AJ42" s="118" t="s">
        <v>50</v>
      </c>
      <c r="AK42" s="119"/>
      <c r="AL42" s="119"/>
      <c r="AM42" s="119"/>
      <c r="AN42" s="119"/>
      <c r="AO42" s="119"/>
      <c r="AP42" s="119"/>
      <c r="AQ42" s="119"/>
      <c r="AR42" s="119"/>
      <c r="AS42" s="120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20"/>
      <c r="BJ42" s="118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BZ42" s="118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20"/>
      <c r="CP42" s="118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5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7"/>
      <c r="EK42" s="115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7"/>
      <c r="EZ42" s="115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7"/>
      <c r="FP42" s="115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7"/>
      <c r="GE42" s="115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7"/>
      <c r="GT42" s="115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7"/>
    </row>
    <row r="43" spans="1:216" s="22" customFormat="1" ht="26.25" customHeight="1">
      <c r="A43" s="46"/>
      <c r="B43" s="127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  <c r="AJ43" s="118" t="s">
        <v>184</v>
      </c>
      <c r="AK43" s="119"/>
      <c r="AL43" s="119"/>
      <c r="AM43" s="119"/>
      <c r="AN43" s="119"/>
      <c r="AO43" s="119"/>
      <c r="AP43" s="119"/>
      <c r="AQ43" s="119"/>
      <c r="AR43" s="119"/>
      <c r="AS43" s="120"/>
      <c r="AT43" s="118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20"/>
      <c r="BJ43" s="118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20"/>
      <c r="BZ43" s="118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20"/>
      <c r="CP43" s="118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5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7"/>
      <c r="EK43" s="115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7"/>
      <c r="EZ43" s="115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7"/>
      <c r="FP43" s="115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7"/>
      <c r="GE43" s="115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7"/>
      <c r="GT43" s="115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7"/>
    </row>
    <row r="44" spans="1:216" s="22" customFormat="1" ht="13.5" customHeight="1">
      <c r="A44" s="46"/>
      <c r="B44" s="162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  <c r="AJ44" s="118" t="s">
        <v>51</v>
      </c>
      <c r="AK44" s="119"/>
      <c r="AL44" s="119"/>
      <c r="AM44" s="119"/>
      <c r="AN44" s="119"/>
      <c r="AO44" s="119"/>
      <c r="AP44" s="119"/>
      <c r="AQ44" s="119"/>
      <c r="AR44" s="119"/>
      <c r="AS44" s="120"/>
      <c r="AT44" s="118" t="s">
        <v>43</v>
      </c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20"/>
      <c r="BJ44" s="118" t="s">
        <v>43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20"/>
      <c r="BZ44" s="118" t="s">
        <v>43</v>
      </c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8" t="s">
        <v>43</v>
      </c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21">
        <f>SUM(EK44:HH44)</f>
        <v>142902.71000000002</v>
      </c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3"/>
      <c r="EK44" s="121">
        <f>SUM(EK55)+EK57</f>
        <v>107902.71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3"/>
      <c r="EZ44" s="121">
        <f>SUM(EZ56)</f>
        <v>15000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3"/>
      <c r="FP44" s="115">
        <f>SUM(FP57)</f>
        <v>20000</v>
      </c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7"/>
      <c r="GE44" s="115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7"/>
      <c r="GT44" s="115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7"/>
    </row>
    <row r="45" spans="1:216" s="22" customFormat="1" ht="13.5" customHeight="1">
      <c r="A45" s="46"/>
      <c r="B45" s="170" t="s">
        <v>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1"/>
      <c r="AJ45" s="118" t="s">
        <v>43</v>
      </c>
      <c r="AK45" s="119"/>
      <c r="AL45" s="119"/>
      <c r="AM45" s="119"/>
      <c r="AN45" s="119"/>
      <c r="AO45" s="119"/>
      <c r="AP45" s="119"/>
      <c r="AQ45" s="119"/>
      <c r="AR45" s="119"/>
      <c r="AS45" s="120"/>
      <c r="AT45" s="118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20"/>
      <c r="BJ45" s="118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20"/>
      <c r="BZ45" s="118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20"/>
      <c r="CP45" s="118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21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3"/>
      <c r="EK45" s="121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3"/>
      <c r="EZ45" s="121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3"/>
      <c r="FP45" s="115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7"/>
      <c r="GE45" s="115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7"/>
      <c r="GT45" s="115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7"/>
    </row>
    <row r="46" spans="1:216" s="22" customFormat="1" ht="13.5" customHeight="1">
      <c r="A46" s="46"/>
      <c r="B46" s="160" t="s">
        <v>60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1"/>
      <c r="AJ46" s="118" t="s">
        <v>187</v>
      </c>
      <c r="AK46" s="119"/>
      <c r="AL46" s="119"/>
      <c r="AM46" s="119"/>
      <c r="AN46" s="119"/>
      <c r="AO46" s="119"/>
      <c r="AP46" s="119"/>
      <c r="AQ46" s="119"/>
      <c r="AR46" s="119"/>
      <c r="AS46" s="120"/>
      <c r="AT46" s="118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20"/>
      <c r="BJ46" s="118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20"/>
      <c r="BZ46" s="118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20"/>
      <c r="CP46" s="118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20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21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3"/>
      <c r="EK46" s="121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3"/>
      <c r="EZ46" s="121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3"/>
      <c r="FP46" s="115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7"/>
      <c r="GE46" s="115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7"/>
      <c r="GT46" s="115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7"/>
    </row>
    <row r="47" spans="1:216" s="22" customFormat="1" ht="13.5" customHeight="1">
      <c r="A47" s="46"/>
      <c r="B47" s="160" t="s">
        <v>61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1"/>
      <c r="AJ47" s="118" t="s">
        <v>52</v>
      </c>
      <c r="AK47" s="119"/>
      <c r="AL47" s="119"/>
      <c r="AM47" s="119"/>
      <c r="AN47" s="119"/>
      <c r="AO47" s="119"/>
      <c r="AP47" s="119"/>
      <c r="AQ47" s="119"/>
      <c r="AR47" s="119"/>
      <c r="AS47" s="120"/>
      <c r="AT47" s="118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20"/>
      <c r="BJ47" s="118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20"/>
      <c r="BZ47" s="118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20"/>
      <c r="CP47" s="118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21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3"/>
      <c r="EK47" s="121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3"/>
      <c r="EZ47" s="121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M47" s="122"/>
      <c r="FN47" s="122"/>
      <c r="FO47" s="123"/>
      <c r="FP47" s="115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7"/>
      <c r="GE47" s="115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7"/>
      <c r="GT47" s="115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7"/>
    </row>
    <row r="48" spans="1:216" s="22" customFormat="1" ht="26.25" customHeight="1">
      <c r="A48" s="46"/>
      <c r="B48" s="160" t="s">
        <v>62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1"/>
      <c r="AJ48" s="118" t="s">
        <v>53</v>
      </c>
      <c r="AK48" s="119"/>
      <c r="AL48" s="119"/>
      <c r="AM48" s="119"/>
      <c r="AN48" s="119"/>
      <c r="AO48" s="119"/>
      <c r="AP48" s="119"/>
      <c r="AQ48" s="119"/>
      <c r="AR48" s="119"/>
      <c r="AS48" s="120"/>
      <c r="AT48" s="118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20"/>
      <c r="BJ48" s="118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20"/>
      <c r="BZ48" s="118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20"/>
      <c r="CP48" s="118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20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21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3"/>
      <c r="EK48" s="121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  <c r="EZ48" s="121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3"/>
      <c r="FP48" s="115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7"/>
      <c r="GE48" s="115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7"/>
      <c r="GT48" s="115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7"/>
    </row>
    <row r="49" spans="1:216" s="22" customFormat="1" ht="13.5" customHeight="1">
      <c r="A49" s="46"/>
      <c r="B49" s="127" t="s">
        <v>63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  <c r="AJ49" s="118" t="s">
        <v>188</v>
      </c>
      <c r="AK49" s="119"/>
      <c r="AL49" s="119"/>
      <c r="AM49" s="119"/>
      <c r="AN49" s="119"/>
      <c r="AO49" s="119"/>
      <c r="AP49" s="119"/>
      <c r="AQ49" s="119"/>
      <c r="AR49" s="119"/>
      <c r="AS49" s="120"/>
      <c r="AT49" s="118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20"/>
      <c r="BJ49" s="118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20"/>
      <c r="BZ49" s="118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20"/>
      <c r="CP49" s="118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21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3"/>
      <c r="EK49" s="121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3"/>
      <c r="EZ49" s="121"/>
      <c r="FA49" s="122"/>
      <c r="FB49" s="122"/>
      <c r="FC49" s="122"/>
      <c r="FD49" s="122"/>
      <c r="FE49" s="122"/>
      <c r="FF49" s="122"/>
      <c r="FG49" s="122"/>
      <c r="FH49" s="122"/>
      <c r="FI49" s="122"/>
      <c r="FJ49" s="122"/>
      <c r="FK49" s="122"/>
      <c r="FL49" s="122"/>
      <c r="FM49" s="122"/>
      <c r="FN49" s="122"/>
      <c r="FO49" s="123"/>
      <c r="FP49" s="115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7"/>
      <c r="GE49" s="115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7"/>
      <c r="GT49" s="115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7"/>
    </row>
    <row r="50" spans="1:216" s="22" customFormat="1" ht="26.25" customHeight="1">
      <c r="A50" s="46"/>
      <c r="B50" s="170" t="s">
        <v>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1"/>
      <c r="AJ50" s="118" t="s">
        <v>43</v>
      </c>
      <c r="AK50" s="119"/>
      <c r="AL50" s="119"/>
      <c r="AM50" s="119"/>
      <c r="AN50" s="119"/>
      <c r="AO50" s="119"/>
      <c r="AP50" s="119"/>
      <c r="AQ50" s="119"/>
      <c r="AR50" s="119"/>
      <c r="AS50" s="120"/>
      <c r="AT50" s="118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20"/>
      <c r="BJ50" s="118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20"/>
      <c r="BZ50" s="118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20"/>
      <c r="CP50" s="118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20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21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3"/>
      <c r="EK50" s="121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3"/>
      <c r="EZ50" s="121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3"/>
      <c r="FP50" s="115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7"/>
      <c r="GE50" s="115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7"/>
      <c r="GT50" s="115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7"/>
    </row>
    <row r="51" spans="1:216" s="22" customFormat="1" ht="26.25" customHeight="1">
      <c r="A51" s="46"/>
      <c r="B51" s="127" t="s">
        <v>190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  <c r="AJ51" s="118" t="s">
        <v>189</v>
      </c>
      <c r="AK51" s="119"/>
      <c r="AL51" s="119"/>
      <c r="AM51" s="119"/>
      <c r="AN51" s="119"/>
      <c r="AO51" s="119"/>
      <c r="AP51" s="119"/>
      <c r="AQ51" s="119"/>
      <c r="AR51" s="119"/>
      <c r="AS51" s="120"/>
      <c r="AT51" s="118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20"/>
      <c r="BJ51" s="118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20"/>
      <c r="BZ51" s="118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20"/>
      <c r="CP51" s="118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21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3"/>
      <c r="EK51" s="121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21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3"/>
      <c r="FP51" s="115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7"/>
      <c r="GE51" s="115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7"/>
      <c r="GT51" s="115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7"/>
    </row>
    <row r="52" spans="1:216" s="22" customFormat="1" ht="26.25" customHeight="1">
      <c r="A52" s="46"/>
      <c r="B52" s="127" t="s">
        <v>192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  <c r="AJ52" s="118" t="s">
        <v>191</v>
      </c>
      <c r="AK52" s="119"/>
      <c r="AL52" s="119"/>
      <c r="AM52" s="119"/>
      <c r="AN52" s="119"/>
      <c r="AO52" s="119"/>
      <c r="AP52" s="119"/>
      <c r="AQ52" s="119"/>
      <c r="AR52" s="119"/>
      <c r="AS52" s="120"/>
      <c r="AT52" s="118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20"/>
      <c r="BJ52" s="118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20"/>
      <c r="BZ52" s="118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20"/>
      <c r="CP52" s="118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20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21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3"/>
      <c r="EK52" s="121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3"/>
      <c r="EZ52" s="121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3"/>
      <c r="FP52" s="115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7"/>
      <c r="GE52" s="115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7"/>
      <c r="GT52" s="115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7"/>
    </row>
    <row r="53" spans="1:216" s="22" customFormat="1" ht="13.5" customHeight="1">
      <c r="A53" s="46"/>
      <c r="B53" s="127" t="s">
        <v>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  <c r="AJ53" s="118" t="s">
        <v>193</v>
      </c>
      <c r="AK53" s="119"/>
      <c r="AL53" s="119"/>
      <c r="AM53" s="119"/>
      <c r="AN53" s="119"/>
      <c r="AO53" s="119"/>
      <c r="AP53" s="119"/>
      <c r="AQ53" s="119"/>
      <c r="AR53" s="119"/>
      <c r="AS53" s="120"/>
      <c r="AT53" s="118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20"/>
      <c r="BJ53" s="118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20"/>
      <c r="BZ53" s="118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20"/>
      <c r="CP53" s="118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20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21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3"/>
      <c r="EK53" s="121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3"/>
      <c r="EZ53" s="121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3"/>
      <c r="FP53" s="115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7"/>
      <c r="GE53" s="115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7"/>
      <c r="GT53" s="115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7"/>
    </row>
    <row r="54" spans="1:216" s="22" customFormat="1" ht="26.25" customHeight="1">
      <c r="A54" s="46"/>
      <c r="B54" s="170" t="s">
        <v>1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1"/>
      <c r="AJ54" s="118" t="s">
        <v>43</v>
      </c>
      <c r="AK54" s="119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20"/>
      <c r="BZ54" s="118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20"/>
      <c r="CP54" s="118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20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21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3"/>
      <c r="EK54" s="121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22"/>
      <c r="EY54" s="123"/>
      <c r="EZ54" s="121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2"/>
      <c r="FL54" s="122"/>
      <c r="FM54" s="122"/>
      <c r="FN54" s="122"/>
      <c r="FO54" s="123"/>
      <c r="FP54" s="115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7"/>
      <c r="GE54" s="115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7"/>
      <c r="GT54" s="115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7"/>
    </row>
    <row r="55" spans="1:216" s="22" customFormat="1" ht="26.25" customHeight="1">
      <c r="A55" s="46"/>
      <c r="B55" s="127" t="s">
        <v>195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8"/>
      <c r="AJ55" s="118" t="s">
        <v>194</v>
      </c>
      <c r="AK55" s="119"/>
      <c r="AL55" s="119"/>
      <c r="AM55" s="119"/>
      <c r="AN55" s="119"/>
      <c r="AO55" s="119"/>
      <c r="AP55" s="119"/>
      <c r="AQ55" s="119"/>
      <c r="AR55" s="119"/>
      <c r="AS55" s="120"/>
      <c r="AT55" s="118" t="s">
        <v>277</v>
      </c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  <c r="BJ55" s="118" t="s">
        <v>276</v>
      </c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20"/>
      <c r="BZ55" s="118" t="s">
        <v>287</v>
      </c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20"/>
      <c r="CP55" s="118" t="s">
        <v>286</v>
      </c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20"/>
      <c r="DF55" s="174" t="s">
        <v>280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21">
        <f>SUM(EK55:HH55)</f>
        <v>107902.71</v>
      </c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3"/>
      <c r="EK55" s="121">
        <v>107902.71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21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3"/>
      <c r="FP55" s="115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7"/>
      <c r="GE55" s="115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  <c r="GT55" s="115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7"/>
    </row>
    <row r="56" spans="1:216" s="22" customFormat="1" ht="26.25" customHeight="1">
      <c r="A56" s="46"/>
      <c r="B56" s="127" t="s">
        <v>279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8"/>
      <c r="AJ56" s="118" t="s">
        <v>194</v>
      </c>
      <c r="AK56" s="119"/>
      <c r="AL56" s="119"/>
      <c r="AM56" s="119"/>
      <c r="AN56" s="119"/>
      <c r="AO56" s="119"/>
      <c r="AP56" s="119"/>
      <c r="AQ56" s="119"/>
      <c r="AR56" s="119"/>
      <c r="AS56" s="120"/>
      <c r="AT56" s="118" t="s">
        <v>277</v>
      </c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  <c r="BJ56" s="118" t="s">
        <v>276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20"/>
      <c r="BZ56" s="118" t="s">
        <v>288</v>
      </c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20"/>
      <c r="CP56" s="118" t="s">
        <v>286</v>
      </c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20"/>
      <c r="DF56" s="174" t="s">
        <v>301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21">
        <f>SUM(EK56:HH56)</f>
        <v>15000</v>
      </c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3"/>
      <c r="EK56" s="121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3"/>
      <c r="EZ56" s="121">
        <v>15000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15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7"/>
      <c r="GE56" s="115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  <c r="GT56" s="115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7"/>
    </row>
    <row r="57" spans="1:216" s="22" customFormat="1" ht="26.25" customHeight="1">
      <c r="A57" s="46"/>
      <c r="B57" s="127" t="s">
        <v>197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18" t="s">
        <v>196</v>
      </c>
      <c r="AK57" s="119"/>
      <c r="AL57" s="119"/>
      <c r="AM57" s="119"/>
      <c r="AN57" s="119"/>
      <c r="AO57" s="119"/>
      <c r="AP57" s="119"/>
      <c r="AQ57" s="119"/>
      <c r="AR57" s="119"/>
      <c r="AS57" s="120"/>
      <c r="AT57" s="118" t="s">
        <v>277</v>
      </c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  <c r="BJ57" s="118" t="s">
        <v>295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20"/>
      <c r="BZ57" s="118" t="s">
        <v>324</v>
      </c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20"/>
      <c r="CP57" s="118" t="s">
        <v>286</v>
      </c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20"/>
      <c r="DF57" s="174" t="s">
        <v>325</v>
      </c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21">
        <f>SUM(EK57:GD57)</f>
        <v>20000</v>
      </c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3"/>
      <c r="EK57" s="121"/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22"/>
      <c r="EY57" s="123"/>
      <c r="EZ57" s="121"/>
      <c r="FA57" s="122"/>
      <c r="FB57" s="122"/>
      <c r="FC57" s="122"/>
      <c r="FD57" s="122"/>
      <c r="FE57" s="122"/>
      <c r="FF57" s="122"/>
      <c r="FG57" s="122"/>
      <c r="FH57" s="122"/>
      <c r="FI57" s="122"/>
      <c r="FJ57" s="122"/>
      <c r="FK57" s="122"/>
      <c r="FL57" s="122"/>
      <c r="FM57" s="122"/>
      <c r="FN57" s="122"/>
      <c r="FO57" s="123"/>
      <c r="FP57" s="115">
        <v>20000</v>
      </c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7"/>
      <c r="GE57" s="115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  <c r="GT57" s="115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7"/>
    </row>
    <row r="58" spans="1:216" s="22" customFormat="1" ht="13.5" customHeight="1">
      <c r="A58" s="46"/>
      <c r="B58" s="162" t="s">
        <v>209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8" t="s">
        <v>54</v>
      </c>
      <c r="AK58" s="119"/>
      <c r="AL58" s="119"/>
      <c r="AM58" s="119"/>
      <c r="AN58" s="119"/>
      <c r="AO58" s="119"/>
      <c r="AP58" s="119"/>
      <c r="AQ58" s="119"/>
      <c r="AR58" s="119"/>
      <c r="AS58" s="120"/>
      <c r="AT58" s="118" t="s">
        <v>43</v>
      </c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  <c r="BJ58" s="118" t="s">
        <v>43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20"/>
      <c r="BZ58" s="118" t="s">
        <v>43</v>
      </c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20"/>
      <c r="CP58" s="118" t="s">
        <v>43</v>
      </c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20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21">
        <f>SUM(EK58:HH58)</f>
        <v>581440</v>
      </c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3"/>
      <c r="EK58" s="121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  <c r="EZ58" s="121">
        <f>SUM(EZ63)</f>
        <v>581440</v>
      </c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3"/>
      <c r="FP58" s="115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7"/>
      <c r="GE58" s="115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  <c r="GT58" s="115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7"/>
    </row>
    <row r="59" spans="1:216" s="22" customFormat="1" ht="42" customHeight="1">
      <c r="A59" s="46"/>
      <c r="B59" s="160" t="s">
        <v>1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1"/>
      <c r="AJ59" s="118" t="s">
        <v>43</v>
      </c>
      <c r="AK59" s="119"/>
      <c r="AL59" s="119"/>
      <c r="AM59" s="119"/>
      <c r="AN59" s="119"/>
      <c r="AO59" s="119"/>
      <c r="AP59" s="119"/>
      <c r="AQ59" s="119"/>
      <c r="AR59" s="119"/>
      <c r="AS59" s="120"/>
      <c r="AT59" s="118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  <c r="BJ59" s="118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20"/>
      <c r="BZ59" s="118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20"/>
      <c r="CP59" s="118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20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21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3"/>
      <c r="EK59" s="121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3"/>
      <c r="EZ59" s="121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3"/>
      <c r="FP59" s="115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7"/>
      <c r="GE59" s="115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7"/>
      <c r="GT59" s="115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7"/>
    </row>
    <row r="60" spans="1:216" s="22" customFormat="1" ht="27" customHeight="1">
      <c r="A60" s="46"/>
      <c r="B60" s="127" t="s">
        <v>198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8"/>
      <c r="AJ60" s="118" t="s">
        <v>55</v>
      </c>
      <c r="AK60" s="119"/>
      <c r="AL60" s="119"/>
      <c r="AM60" s="119"/>
      <c r="AN60" s="119"/>
      <c r="AO60" s="119"/>
      <c r="AP60" s="119"/>
      <c r="AQ60" s="119"/>
      <c r="AR60" s="119"/>
      <c r="AS60" s="120"/>
      <c r="AT60" s="118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20"/>
      <c r="BJ60" s="118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20"/>
      <c r="BZ60" s="118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20"/>
      <c r="CP60" s="118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20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21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3"/>
      <c r="EK60" s="121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3"/>
      <c r="EZ60" s="121"/>
      <c r="FA60" s="122"/>
      <c r="FB60" s="122"/>
      <c r="FC60" s="122"/>
      <c r="FD60" s="122"/>
      <c r="FE60" s="122"/>
      <c r="FF60" s="122"/>
      <c r="FG60" s="122"/>
      <c r="FH60" s="122"/>
      <c r="FI60" s="122"/>
      <c r="FJ60" s="122"/>
      <c r="FK60" s="122"/>
      <c r="FL60" s="122"/>
      <c r="FM60" s="122"/>
      <c r="FN60" s="122"/>
      <c r="FO60" s="123"/>
      <c r="FP60" s="115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7"/>
      <c r="GE60" s="115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7"/>
      <c r="GT60" s="115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7"/>
    </row>
    <row r="61" spans="1:216" s="22" customFormat="1" ht="13.5" customHeight="1">
      <c r="A61" s="46"/>
      <c r="B61" s="127" t="s">
        <v>70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8"/>
      <c r="AJ61" s="118" t="s">
        <v>199</v>
      </c>
      <c r="AK61" s="119"/>
      <c r="AL61" s="119"/>
      <c r="AM61" s="119"/>
      <c r="AN61" s="119"/>
      <c r="AO61" s="119"/>
      <c r="AP61" s="119"/>
      <c r="AQ61" s="119"/>
      <c r="AR61" s="119"/>
      <c r="AS61" s="120"/>
      <c r="AT61" s="118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118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20"/>
      <c r="BZ61" s="118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20"/>
      <c r="CP61" s="118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20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21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3"/>
      <c r="EK61" s="121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3"/>
      <c r="EZ61" s="121"/>
      <c r="FA61" s="122"/>
      <c r="FB61" s="122"/>
      <c r="FC61" s="122"/>
      <c r="FD61" s="122"/>
      <c r="FE61" s="122"/>
      <c r="FF61" s="122"/>
      <c r="FG61" s="122"/>
      <c r="FH61" s="122"/>
      <c r="FI61" s="122"/>
      <c r="FJ61" s="122"/>
      <c r="FK61" s="122"/>
      <c r="FL61" s="122"/>
      <c r="FM61" s="122"/>
      <c r="FN61" s="122"/>
      <c r="FO61" s="123"/>
      <c r="FP61" s="115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7"/>
      <c r="GE61" s="115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7"/>
      <c r="GT61" s="115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7"/>
    </row>
    <row r="62" spans="1:216" s="22" customFormat="1" ht="26.25" customHeight="1">
      <c r="A62" s="46"/>
      <c r="B62" s="127" t="s">
        <v>71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8"/>
      <c r="AJ62" s="118" t="s">
        <v>200</v>
      </c>
      <c r="AK62" s="119"/>
      <c r="AL62" s="119"/>
      <c r="AM62" s="119"/>
      <c r="AN62" s="119"/>
      <c r="AO62" s="119"/>
      <c r="AP62" s="119"/>
      <c r="AQ62" s="119"/>
      <c r="AR62" s="119"/>
      <c r="AS62" s="120"/>
      <c r="AT62" s="118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  <c r="BJ62" s="118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20"/>
      <c r="BZ62" s="118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20"/>
      <c r="CP62" s="118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20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21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3"/>
      <c r="EK62" s="121"/>
      <c r="EL62" s="122"/>
      <c r="EM62" s="122"/>
      <c r="EN62" s="122"/>
      <c r="EO62" s="122"/>
      <c r="EP62" s="122"/>
      <c r="EQ62" s="122"/>
      <c r="ER62" s="122"/>
      <c r="ES62" s="122"/>
      <c r="ET62" s="122"/>
      <c r="EU62" s="122"/>
      <c r="EV62" s="122"/>
      <c r="EW62" s="122"/>
      <c r="EX62" s="122"/>
      <c r="EY62" s="123"/>
      <c r="EZ62" s="121"/>
      <c r="FA62" s="122"/>
      <c r="FB62" s="122"/>
      <c r="FC62" s="122"/>
      <c r="FD62" s="122"/>
      <c r="FE62" s="122"/>
      <c r="FF62" s="122"/>
      <c r="FG62" s="122"/>
      <c r="FH62" s="122"/>
      <c r="FI62" s="122"/>
      <c r="FJ62" s="122"/>
      <c r="FK62" s="122"/>
      <c r="FL62" s="122"/>
      <c r="FM62" s="122"/>
      <c r="FN62" s="122"/>
      <c r="FO62" s="123"/>
      <c r="FP62" s="115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7"/>
      <c r="GE62" s="115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7"/>
      <c r="GT62" s="115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7"/>
    </row>
    <row r="63" spans="1:216" s="22" customFormat="1" ht="13.5" customHeight="1">
      <c r="A63" s="46"/>
      <c r="B63" s="127" t="s">
        <v>201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  <c r="AJ63" s="118" t="s">
        <v>56</v>
      </c>
      <c r="AK63" s="119"/>
      <c r="AL63" s="119"/>
      <c r="AM63" s="119"/>
      <c r="AN63" s="119"/>
      <c r="AO63" s="119"/>
      <c r="AP63" s="119"/>
      <c r="AQ63" s="119"/>
      <c r="AR63" s="119"/>
      <c r="AS63" s="120"/>
      <c r="AT63" s="118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20"/>
      <c r="BJ63" s="118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20"/>
      <c r="BZ63" s="118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20"/>
      <c r="CP63" s="118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20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21">
        <f>SUM(EK63:HH63)</f>
        <v>581440</v>
      </c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3"/>
      <c r="EK63" s="121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3"/>
      <c r="EZ63" s="121">
        <f>SUM(EZ64)</f>
        <v>581440</v>
      </c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2"/>
      <c r="FL63" s="122"/>
      <c r="FM63" s="122"/>
      <c r="FN63" s="122"/>
      <c r="FO63" s="123"/>
      <c r="FP63" s="115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7"/>
      <c r="GE63" s="115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7"/>
      <c r="GT63" s="115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7"/>
    </row>
    <row r="64" spans="1:216" s="22" customFormat="1" ht="26.25" customHeight="1">
      <c r="A64" s="46"/>
      <c r="B64" s="127" t="s">
        <v>203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8"/>
      <c r="AJ64" s="118" t="s">
        <v>202</v>
      </c>
      <c r="AK64" s="119"/>
      <c r="AL64" s="119"/>
      <c r="AM64" s="119"/>
      <c r="AN64" s="119"/>
      <c r="AO64" s="119"/>
      <c r="AP64" s="119"/>
      <c r="AQ64" s="119"/>
      <c r="AR64" s="119"/>
      <c r="AS64" s="120"/>
      <c r="AT64" s="118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20"/>
      <c r="BJ64" s="118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20"/>
      <c r="BZ64" s="11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20"/>
      <c r="CP64" s="118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20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21">
        <f>SUM(EK64:HH64)</f>
        <v>581440</v>
      </c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3"/>
      <c r="EK64" s="121"/>
      <c r="EL64" s="122"/>
      <c r="EM64" s="122"/>
      <c r="EN64" s="122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121">
        <f>SUM(EZ66:FO69)</f>
        <v>581440</v>
      </c>
      <c r="FA64" s="122"/>
      <c r="FB64" s="122"/>
      <c r="FC64" s="122"/>
      <c r="FD64" s="122"/>
      <c r="FE64" s="122"/>
      <c r="FF64" s="122"/>
      <c r="FG64" s="122"/>
      <c r="FH64" s="122"/>
      <c r="FI64" s="122"/>
      <c r="FJ64" s="122"/>
      <c r="FK64" s="122"/>
      <c r="FL64" s="122"/>
      <c r="FM64" s="122"/>
      <c r="FN64" s="122"/>
      <c r="FO64" s="123"/>
      <c r="FP64" s="115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7"/>
      <c r="GE64" s="115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7"/>
      <c r="GT64" s="115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7"/>
    </row>
    <row r="65" spans="1:216" s="22" customFormat="1" ht="26.25" customHeight="1">
      <c r="A65" s="46"/>
      <c r="B65" s="160" t="s">
        <v>1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1"/>
      <c r="AJ65" s="118" t="s">
        <v>43</v>
      </c>
      <c r="AK65" s="119"/>
      <c r="AL65" s="119"/>
      <c r="AM65" s="119"/>
      <c r="AN65" s="119"/>
      <c r="AO65" s="119"/>
      <c r="AP65" s="119"/>
      <c r="AQ65" s="119"/>
      <c r="AR65" s="119"/>
      <c r="AS65" s="120"/>
      <c r="AT65" s="118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20"/>
      <c r="BJ65" s="118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20"/>
      <c r="BZ65" s="118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20"/>
      <c r="CP65" s="118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20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21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3"/>
      <c r="EK65" s="121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3"/>
      <c r="EZ65" s="121"/>
      <c r="FA65" s="122"/>
      <c r="FB65" s="122"/>
      <c r="FC65" s="122"/>
      <c r="FD65" s="122"/>
      <c r="FE65" s="122"/>
      <c r="FF65" s="122"/>
      <c r="FG65" s="122"/>
      <c r="FH65" s="122"/>
      <c r="FI65" s="122"/>
      <c r="FJ65" s="122"/>
      <c r="FK65" s="122"/>
      <c r="FL65" s="122"/>
      <c r="FM65" s="122"/>
      <c r="FN65" s="122"/>
      <c r="FO65" s="123"/>
      <c r="FP65" s="115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7"/>
      <c r="GE65" s="115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7"/>
      <c r="GT65" s="115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7"/>
    </row>
    <row r="66" spans="1:216" s="22" customFormat="1" ht="26.25" customHeight="1">
      <c r="A66" s="46"/>
      <c r="B66" s="127" t="s">
        <v>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8"/>
      <c r="AJ66" s="118" t="s">
        <v>204</v>
      </c>
      <c r="AK66" s="119"/>
      <c r="AL66" s="119"/>
      <c r="AM66" s="119"/>
      <c r="AN66" s="119"/>
      <c r="AO66" s="119"/>
      <c r="AP66" s="119"/>
      <c r="AQ66" s="119"/>
      <c r="AR66" s="119"/>
      <c r="AS66" s="120"/>
      <c r="AT66" s="118" t="s">
        <v>277</v>
      </c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20"/>
      <c r="BJ66" s="118" t="s">
        <v>276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20"/>
      <c r="BZ66" s="118" t="s">
        <v>288</v>
      </c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20"/>
      <c r="CP66" s="118" t="s">
        <v>286</v>
      </c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20"/>
      <c r="DF66" s="174" t="s">
        <v>302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21">
        <f>SUM(EK66:HH66)</f>
        <v>0</v>
      </c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3"/>
      <c r="EK66" s="121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3"/>
      <c r="EZ66" s="121">
        <v>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15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7"/>
      <c r="GE66" s="115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7"/>
      <c r="GT66" s="115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7"/>
    </row>
    <row r="67" spans="1:216" s="22" customFormat="1" ht="26.25" customHeight="1">
      <c r="A67" s="46"/>
      <c r="B67" s="127" t="s">
        <v>66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8"/>
      <c r="AJ67" s="118" t="s">
        <v>205</v>
      </c>
      <c r="AK67" s="119"/>
      <c r="AL67" s="119"/>
      <c r="AM67" s="119"/>
      <c r="AN67" s="119"/>
      <c r="AO67" s="119"/>
      <c r="AP67" s="119"/>
      <c r="AQ67" s="119"/>
      <c r="AR67" s="119"/>
      <c r="AS67" s="120"/>
      <c r="AT67" s="118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20"/>
      <c r="BJ67" s="118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20"/>
      <c r="BZ67" s="118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20"/>
      <c r="CP67" s="118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20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21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3"/>
      <c r="EK67" s="121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3"/>
      <c r="EZ67" s="121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3"/>
      <c r="FP67" s="115"/>
      <c r="FQ67" s="116"/>
      <c r="FR67" s="116"/>
      <c r="FS67" s="116"/>
      <c r="FT67" s="116"/>
      <c r="FU67" s="116"/>
      <c r="FV67" s="116"/>
      <c r="FW67" s="116"/>
      <c r="FX67" s="116"/>
      <c r="FY67" s="116"/>
      <c r="FZ67" s="116"/>
      <c r="GA67" s="116"/>
      <c r="GB67" s="116"/>
      <c r="GC67" s="116"/>
      <c r="GD67" s="117"/>
      <c r="GE67" s="115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7"/>
      <c r="GT67" s="115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7"/>
    </row>
    <row r="68" spans="1:216" s="22" customFormat="1" ht="26.25" customHeight="1">
      <c r="A68" s="46"/>
      <c r="B68" s="127" t="s">
        <v>67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8"/>
      <c r="AJ68" s="118" t="s">
        <v>206</v>
      </c>
      <c r="AK68" s="119"/>
      <c r="AL68" s="119"/>
      <c r="AM68" s="119"/>
      <c r="AN68" s="119"/>
      <c r="AO68" s="119"/>
      <c r="AP68" s="119"/>
      <c r="AQ68" s="119"/>
      <c r="AR68" s="119"/>
      <c r="AS68" s="120"/>
      <c r="AT68" s="118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20"/>
      <c r="BJ68" s="118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20"/>
      <c r="BZ68" s="118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20"/>
      <c r="CP68" s="118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21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3"/>
      <c r="EK68" s="121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3"/>
      <c r="EZ68" s="121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3"/>
      <c r="FP68" s="115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7"/>
      <c r="GE68" s="115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7"/>
      <c r="GT68" s="115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7"/>
    </row>
    <row r="69" spans="1:216" s="22" customFormat="1" ht="26.25" customHeight="1">
      <c r="A69" s="46"/>
      <c r="B69" s="127" t="s">
        <v>68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8"/>
      <c r="AJ69" s="118" t="s">
        <v>282</v>
      </c>
      <c r="AK69" s="119"/>
      <c r="AL69" s="119"/>
      <c r="AM69" s="119"/>
      <c r="AN69" s="119"/>
      <c r="AO69" s="119"/>
      <c r="AP69" s="119"/>
      <c r="AQ69" s="119"/>
      <c r="AR69" s="119"/>
      <c r="AS69" s="120"/>
      <c r="AT69" s="118" t="s">
        <v>277</v>
      </c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20"/>
      <c r="BJ69" s="118" t="s">
        <v>276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20"/>
      <c r="BZ69" s="118" t="s">
        <v>288</v>
      </c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20"/>
      <c r="CP69" s="118" t="s">
        <v>286</v>
      </c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74" t="s">
        <v>303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21">
        <f>SUM(EK69:HH69)</f>
        <v>581440</v>
      </c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3"/>
      <c r="EK69" s="121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3"/>
      <c r="EZ69" s="121">
        <v>581440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15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7"/>
      <c r="GE69" s="115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7"/>
      <c r="GT69" s="115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7"/>
    </row>
    <row r="70" spans="1:216" s="22" customFormat="1" ht="13.5" customHeight="1">
      <c r="A70" s="46"/>
      <c r="B70" s="162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8"/>
      <c r="AJ70" s="118" t="s">
        <v>207</v>
      </c>
      <c r="AK70" s="119"/>
      <c r="AL70" s="119"/>
      <c r="AM70" s="119"/>
      <c r="AN70" s="119"/>
      <c r="AO70" s="119"/>
      <c r="AP70" s="119"/>
      <c r="AQ70" s="119"/>
      <c r="AR70" s="119"/>
      <c r="AS70" s="120"/>
      <c r="AT70" s="118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20"/>
      <c r="BJ70" s="118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20"/>
      <c r="BZ70" s="118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20"/>
      <c r="CP70" s="118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21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3"/>
      <c r="EK70" s="121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3"/>
      <c r="EZ70" s="121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  <c r="FN70" s="122"/>
      <c r="FO70" s="123"/>
      <c r="FP70" s="115"/>
      <c r="FQ70" s="116"/>
      <c r="FR70" s="116"/>
      <c r="FS70" s="116"/>
      <c r="FT70" s="116"/>
      <c r="FU70" s="116"/>
      <c r="FV70" s="116"/>
      <c r="FW70" s="116"/>
      <c r="FX70" s="116"/>
      <c r="FY70" s="116"/>
      <c r="FZ70" s="116"/>
      <c r="GA70" s="116"/>
      <c r="GB70" s="116"/>
      <c r="GC70" s="116"/>
      <c r="GD70" s="117"/>
      <c r="GE70" s="115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7"/>
      <c r="GT70" s="115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7"/>
    </row>
    <row r="71" spans="1:216" s="22" customFormat="1" ht="13.5" customHeight="1">
      <c r="A71" s="46"/>
      <c r="B71" s="127" t="s">
        <v>212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8"/>
      <c r="AJ71" s="118" t="s">
        <v>210</v>
      </c>
      <c r="AK71" s="119"/>
      <c r="AL71" s="119"/>
      <c r="AM71" s="119"/>
      <c r="AN71" s="119"/>
      <c r="AO71" s="119"/>
      <c r="AP71" s="119"/>
      <c r="AQ71" s="119"/>
      <c r="AR71" s="119"/>
      <c r="AS71" s="120"/>
      <c r="AT71" s="118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20"/>
      <c r="BJ71" s="118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20"/>
      <c r="BZ71" s="118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20"/>
      <c r="CP71" s="118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21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3"/>
      <c r="EK71" s="121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3"/>
      <c r="EZ71" s="121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  <c r="FN71" s="122"/>
      <c r="FO71" s="123"/>
      <c r="FP71" s="115"/>
      <c r="FQ71" s="116"/>
      <c r="FR71" s="116"/>
      <c r="FS71" s="116"/>
      <c r="FT71" s="116"/>
      <c r="FU71" s="116"/>
      <c r="FV71" s="116"/>
      <c r="FW71" s="116"/>
      <c r="FX71" s="116"/>
      <c r="FY71" s="116"/>
      <c r="FZ71" s="116"/>
      <c r="GA71" s="116"/>
      <c r="GB71" s="116"/>
      <c r="GC71" s="116"/>
      <c r="GD71" s="117"/>
      <c r="GE71" s="115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7"/>
      <c r="GT71" s="115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7"/>
    </row>
    <row r="72" spans="1:216" s="22" customFormat="1" ht="13.5" customHeight="1">
      <c r="A72" s="46"/>
      <c r="B72" s="127" t="s">
        <v>213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/>
      <c r="AJ72" s="118" t="s">
        <v>211</v>
      </c>
      <c r="AK72" s="119"/>
      <c r="AL72" s="119"/>
      <c r="AM72" s="119"/>
      <c r="AN72" s="119"/>
      <c r="AO72" s="119"/>
      <c r="AP72" s="119"/>
      <c r="AQ72" s="119"/>
      <c r="AR72" s="119"/>
      <c r="AS72" s="120"/>
      <c r="AT72" s="118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20"/>
      <c r="BJ72" s="118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20"/>
      <c r="BZ72" s="118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20"/>
      <c r="CP72" s="118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18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20"/>
      <c r="DV72" s="121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3"/>
      <c r="EK72" s="121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3"/>
      <c r="EZ72" s="121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  <c r="FN72" s="122"/>
      <c r="FO72" s="123"/>
      <c r="FP72" s="115"/>
      <c r="FQ72" s="116"/>
      <c r="FR72" s="116"/>
      <c r="FS72" s="116"/>
      <c r="FT72" s="116"/>
      <c r="FU72" s="116"/>
      <c r="FV72" s="116"/>
      <c r="FW72" s="116"/>
      <c r="FX72" s="116"/>
      <c r="FY72" s="116"/>
      <c r="FZ72" s="116"/>
      <c r="GA72" s="116"/>
      <c r="GB72" s="116"/>
      <c r="GC72" s="116"/>
      <c r="GD72" s="117"/>
      <c r="GE72" s="115"/>
      <c r="GF72" s="116"/>
      <c r="GG72" s="116"/>
      <c r="GH72" s="116"/>
      <c r="GI72" s="116"/>
      <c r="GJ72" s="116"/>
      <c r="GK72" s="116"/>
      <c r="GL72" s="116"/>
      <c r="GM72" s="116"/>
      <c r="GN72" s="116"/>
      <c r="GO72" s="116"/>
      <c r="GP72" s="116"/>
      <c r="GQ72" s="116"/>
      <c r="GR72" s="116"/>
      <c r="GS72" s="117"/>
      <c r="GT72" s="115"/>
      <c r="GU72" s="116"/>
      <c r="GV72" s="116"/>
      <c r="GW72" s="116"/>
      <c r="GX72" s="116"/>
      <c r="GY72" s="116"/>
      <c r="GZ72" s="116"/>
      <c r="HA72" s="116"/>
      <c r="HB72" s="116"/>
      <c r="HC72" s="116"/>
      <c r="HD72" s="116"/>
      <c r="HE72" s="116"/>
      <c r="HF72" s="116"/>
      <c r="HG72" s="116"/>
      <c r="HH72" s="117"/>
    </row>
    <row r="73" spans="1:216" s="22" customFormat="1" ht="13.5" customHeight="1">
      <c r="A73" s="46"/>
      <c r="B73" s="160" t="s">
        <v>1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1"/>
      <c r="AJ73" s="118" t="s">
        <v>43</v>
      </c>
      <c r="AK73" s="119"/>
      <c r="AL73" s="119"/>
      <c r="AM73" s="119"/>
      <c r="AN73" s="119"/>
      <c r="AO73" s="119"/>
      <c r="AP73" s="119"/>
      <c r="AQ73" s="119"/>
      <c r="AR73" s="119"/>
      <c r="AS73" s="120"/>
      <c r="AT73" s="118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20"/>
      <c r="BJ73" s="118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20"/>
      <c r="BZ73" s="118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20"/>
      <c r="CP73" s="118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18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20"/>
      <c r="DV73" s="121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3"/>
      <c r="EK73" s="121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3"/>
      <c r="EZ73" s="121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  <c r="FN73" s="122"/>
      <c r="FO73" s="123"/>
      <c r="FP73" s="115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7"/>
      <c r="GE73" s="115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7"/>
      <c r="GT73" s="115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7"/>
    </row>
    <row r="74" spans="1:216" s="22" customFormat="1" ht="13.5" customHeight="1">
      <c r="A74" s="46"/>
      <c r="B74" s="160" t="s">
        <v>155</v>
      </c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1"/>
      <c r="AJ74" s="118" t="s">
        <v>214</v>
      </c>
      <c r="AK74" s="119"/>
      <c r="AL74" s="119"/>
      <c r="AM74" s="119"/>
      <c r="AN74" s="119"/>
      <c r="AO74" s="119"/>
      <c r="AP74" s="119"/>
      <c r="AQ74" s="119"/>
      <c r="AR74" s="119"/>
      <c r="AS74" s="120"/>
      <c r="AT74" s="118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20"/>
      <c r="BZ74" s="118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20"/>
      <c r="CP74" s="118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18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20"/>
      <c r="DV74" s="121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3"/>
      <c r="EK74" s="121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3"/>
      <c r="EZ74" s="121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  <c r="FN74" s="122"/>
      <c r="FO74" s="123"/>
      <c r="FP74" s="115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17"/>
      <c r="GE74" s="115"/>
      <c r="GF74" s="116"/>
      <c r="GG74" s="116"/>
      <c r="GH74" s="116"/>
      <c r="GI74" s="116"/>
      <c r="GJ74" s="116"/>
      <c r="GK74" s="116"/>
      <c r="GL74" s="116"/>
      <c r="GM74" s="116"/>
      <c r="GN74" s="116"/>
      <c r="GO74" s="116"/>
      <c r="GP74" s="116"/>
      <c r="GQ74" s="116"/>
      <c r="GR74" s="116"/>
      <c r="GS74" s="117"/>
      <c r="GT74" s="115"/>
      <c r="GU74" s="116"/>
      <c r="GV74" s="116"/>
      <c r="GW74" s="116"/>
      <c r="GX74" s="116"/>
      <c r="GY74" s="116"/>
      <c r="GZ74" s="116"/>
      <c r="HA74" s="116"/>
      <c r="HB74" s="116"/>
      <c r="HC74" s="116"/>
      <c r="HD74" s="116"/>
      <c r="HE74" s="116"/>
      <c r="HF74" s="116"/>
      <c r="HG74" s="116"/>
      <c r="HH74" s="117"/>
    </row>
    <row r="75" spans="1:216" s="22" customFormat="1" ht="13.5" customHeight="1">
      <c r="A75" s="46"/>
      <c r="B75" s="160" t="s">
        <v>156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1"/>
      <c r="AJ75" s="118" t="s">
        <v>215</v>
      </c>
      <c r="AK75" s="119"/>
      <c r="AL75" s="119"/>
      <c r="AM75" s="119"/>
      <c r="AN75" s="119"/>
      <c r="AO75" s="119"/>
      <c r="AP75" s="119"/>
      <c r="AQ75" s="119"/>
      <c r="AR75" s="119"/>
      <c r="AS75" s="120"/>
      <c r="AT75" s="118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20"/>
      <c r="BJ75" s="118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20"/>
      <c r="BZ75" s="118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20"/>
      <c r="CP75" s="118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18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20"/>
      <c r="DV75" s="121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3"/>
      <c r="EK75" s="121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3"/>
      <c r="EZ75" s="121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  <c r="FN75" s="122"/>
      <c r="FO75" s="123"/>
      <c r="FP75" s="115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6"/>
      <c r="GD75" s="117"/>
      <c r="GE75" s="115"/>
      <c r="GF75" s="116"/>
      <c r="GG75" s="116"/>
      <c r="GH75" s="116"/>
      <c r="GI75" s="116"/>
      <c r="GJ75" s="116"/>
      <c r="GK75" s="116"/>
      <c r="GL75" s="116"/>
      <c r="GM75" s="116"/>
      <c r="GN75" s="116"/>
      <c r="GO75" s="116"/>
      <c r="GP75" s="116"/>
      <c r="GQ75" s="116"/>
      <c r="GR75" s="116"/>
      <c r="GS75" s="117"/>
      <c r="GT75" s="115"/>
      <c r="GU75" s="116"/>
      <c r="GV75" s="116"/>
      <c r="GW75" s="116"/>
      <c r="GX75" s="116"/>
      <c r="GY75" s="116"/>
      <c r="GZ75" s="116"/>
      <c r="HA75" s="116"/>
      <c r="HB75" s="116"/>
      <c r="HC75" s="116"/>
      <c r="HD75" s="116"/>
      <c r="HE75" s="116"/>
      <c r="HF75" s="116"/>
      <c r="HG75" s="116"/>
      <c r="HH75" s="117"/>
    </row>
    <row r="76" spans="1:216" ht="12.75">
      <c r="A76" s="46"/>
      <c r="B76" s="127" t="s">
        <v>216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8"/>
      <c r="AJ76" s="118" t="s">
        <v>69</v>
      </c>
      <c r="AK76" s="119"/>
      <c r="AL76" s="119"/>
      <c r="AM76" s="119"/>
      <c r="AN76" s="119"/>
      <c r="AO76" s="119"/>
      <c r="AP76" s="119"/>
      <c r="AQ76" s="119"/>
      <c r="AR76" s="119"/>
      <c r="AS76" s="120"/>
      <c r="AT76" s="118" t="s">
        <v>43</v>
      </c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20"/>
      <c r="BJ76" s="118" t="s">
        <v>43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20"/>
      <c r="BZ76" s="118" t="s">
        <v>43</v>
      </c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20"/>
      <c r="CP76" s="118" t="s">
        <v>43</v>
      </c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18" t="s">
        <v>43</v>
      </c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20"/>
      <c r="DV76" s="121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3"/>
      <c r="EK76" s="121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3"/>
      <c r="EZ76" s="121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3"/>
      <c r="FP76" s="115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7"/>
      <c r="GE76" s="115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7"/>
      <c r="GT76" s="115"/>
      <c r="GU76" s="116"/>
      <c r="GV76" s="116"/>
      <c r="GW76" s="116"/>
      <c r="GX76" s="116"/>
      <c r="GY76" s="116"/>
      <c r="GZ76" s="116"/>
      <c r="HA76" s="116"/>
      <c r="HB76" s="116"/>
      <c r="HC76" s="116"/>
      <c r="HD76" s="116"/>
      <c r="HE76" s="116"/>
      <c r="HF76" s="116"/>
      <c r="HG76" s="116"/>
      <c r="HH76" s="117"/>
    </row>
    <row r="77" spans="1:216" ht="12.75">
      <c r="A77" s="46"/>
      <c r="B77" s="127" t="s">
        <v>218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8"/>
      <c r="AJ77" s="118" t="s">
        <v>217</v>
      </c>
      <c r="AK77" s="119"/>
      <c r="AL77" s="119"/>
      <c r="AM77" s="119"/>
      <c r="AN77" s="119"/>
      <c r="AO77" s="119"/>
      <c r="AP77" s="119"/>
      <c r="AQ77" s="119"/>
      <c r="AR77" s="119"/>
      <c r="AS77" s="120"/>
      <c r="AT77" s="118" t="s">
        <v>43</v>
      </c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20"/>
      <c r="BJ77" s="118" t="s">
        <v>43</v>
      </c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">
        <v>43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20"/>
      <c r="CP77" s="118" t="s">
        <v>43</v>
      </c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18" t="s">
        <v>43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20"/>
      <c r="DV77" s="121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3"/>
      <c r="EK77" s="121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3"/>
      <c r="EZ77" s="121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  <c r="FN77" s="122"/>
      <c r="FO77" s="123"/>
      <c r="FP77" s="115"/>
      <c r="FQ77" s="116"/>
      <c r="FR77" s="116"/>
      <c r="FS77" s="116"/>
      <c r="FT77" s="116"/>
      <c r="FU77" s="116"/>
      <c r="FV77" s="116"/>
      <c r="FW77" s="116"/>
      <c r="FX77" s="116"/>
      <c r="FY77" s="116"/>
      <c r="FZ77" s="116"/>
      <c r="GA77" s="116"/>
      <c r="GB77" s="116"/>
      <c r="GC77" s="116"/>
      <c r="GD77" s="117"/>
      <c r="GE77" s="115"/>
      <c r="GF77" s="116"/>
      <c r="GG77" s="116"/>
      <c r="GH77" s="116"/>
      <c r="GI77" s="116"/>
      <c r="GJ77" s="116"/>
      <c r="GK77" s="116"/>
      <c r="GL77" s="116"/>
      <c r="GM77" s="116"/>
      <c r="GN77" s="116"/>
      <c r="GO77" s="116"/>
      <c r="GP77" s="116"/>
      <c r="GQ77" s="116"/>
      <c r="GR77" s="116"/>
      <c r="GS77" s="117"/>
      <c r="GT77" s="115"/>
      <c r="GU77" s="116"/>
      <c r="GV77" s="116"/>
      <c r="GW77" s="116"/>
      <c r="GX77" s="116"/>
      <c r="GY77" s="116"/>
      <c r="GZ77" s="116"/>
      <c r="HA77" s="116"/>
      <c r="HB77" s="116"/>
      <c r="HC77" s="116"/>
      <c r="HD77" s="116"/>
      <c r="HE77" s="116"/>
      <c r="HF77" s="116"/>
      <c r="HG77" s="116"/>
      <c r="HH77" s="117"/>
    </row>
    <row r="78" spans="1:216" ht="12.75" customHeight="1">
      <c r="A78" s="46"/>
      <c r="B78" s="127" t="s">
        <v>216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8"/>
      <c r="AJ78" s="118" t="s">
        <v>69</v>
      </c>
      <c r="AK78" s="119"/>
      <c r="AL78" s="119"/>
      <c r="AM78" s="119"/>
      <c r="AN78" s="119"/>
      <c r="AO78" s="119"/>
      <c r="AP78" s="119"/>
      <c r="AQ78" s="119"/>
      <c r="AR78" s="119"/>
      <c r="AS78" s="120"/>
      <c r="AT78" s="118" t="s">
        <v>43</v>
      </c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20"/>
      <c r="BJ78" s="118" t="s">
        <v>43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">
        <v>43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20"/>
      <c r="CP78" s="118" t="s">
        <v>43</v>
      </c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18" t="s">
        <v>43</v>
      </c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20"/>
      <c r="DV78" s="121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3"/>
      <c r="EK78" s="121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3"/>
      <c r="EZ78" s="121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3"/>
      <c r="FP78" s="115"/>
      <c r="FQ78" s="116"/>
      <c r="FR78" s="116"/>
      <c r="FS78" s="116"/>
      <c r="FT78" s="116"/>
      <c r="FU78" s="116"/>
      <c r="FV78" s="116"/>
      <c r="FW78" s="116"/>
      <c r="FX78" s="116"/>
      <c r="FY78" s="116"/>
      <c r="FZ78" s="116"/>
      <c r="GA78" s="116"/>
      <c r="GB78" s="116"/>
      <c r="GC78" s="116"/>
      <c r="GD78" s="117"/>
      <c r="GE78" s="115"/>
      <c r="GF78" s="116"/>
      <c r="GG78" s="116"/>
      <c r="GH78" s="116"/>
      <c r="GI78" s="116"/>
      <c r="GJ78" s="116"/>
      <c r="GK78" s="116"/>
      <c r="GL78" s="116"/>
      <c r="GM78" s="116"/>
      <c r="GN78" s="116"/>
      <c r="GO78" s="116"/>
      <c r="GP78" s="116"/>
      <c r="GQ78" s="116"/>
      <c r="GR78" s="116"/>
      <c r="GS78" s="117"/>
      <c r="GT78" s="115"/>
      <c r="GU78" s="116"/>
      <c r="GV78" s="116"/>
      <c r="GW78" s="116"/>
      <c r="GX78" s="116"/>
      <c r="GY78" s="116"/>
      <c r="GZ78" s="116"/>
      <c r="HA78" s="116"/>
      <c r="HB78" s="116"/>
      <c r="HC78" s="116"/>
      <c r="HD78" s="116"/>
      <c r="HE78" s="116"/>
      <c r="HF78" s="116"/>
      <c r="HG78" s="116"/>
      <c r="HH78" s="117"/>
    </row>
    <row r="79" spans="1:216" ht="12.75" customHeight="1">
      <c r="A79" s="46"/>
      <c r="B79" s="127" t="s">
        <v>218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8"/>
      <c r="AJ79" s="118" t="s">
        <v>217</v>
      </c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43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20"/>
      <c r="BJ79" s="118" t="s">
        <v>43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20"/>
      <c r="BZ79" s="118" t="s">
        <v>43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20"/>
      <c r="CP79" s="118" t="s">
        <v>43</v>
      </c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18" t="s">
        <v>43</v>
      </c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20"/>
      <c r="DV79" s="121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3"/>
      <c r="EK79" s="121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3"/>
      <c r="EZ79" s="121"/>
      <c r="FA79" s="122"/>
      <c r="FB79" s="122"/>
      <c r="FC79" s="122"/>
      <c r="FD79" s="122"/>
      <c r="FE79" s="122"/>
      <c r="FF79" s="122"/>
      <c r="FG79" s="122"/>
      <c r="FH79" s="122"/>
      <c r="FI79" s="122"/>
      <c r="FJ79" s="122"/>
      <c r="FK79" s="122"/>
      <c r="FL79" s="122"/>
      <c r="FM79" s="122"/>
      <c r="FN79" s="122"/>
      <c r="FO79" s="123"/>
      <c r="FP79" s="115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7"/>
      <c r="GE79" s="115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7"/>
      <c r="GT79" s="115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7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DP16" sqref="DP16:EA16"/>
    </sheetView>
  </sheetViews>
  <sheetFormatPr defaultColWidth="0.875" defaultRowHeight="12.75"/>
  <cols>
    <col min="1" max="36" width="0.875" style="7" customWidth="1"/>
    <col min="37" max="37" width="2.375" style="7" customWidth="1"/>
    <col min="38" max="155" width="0.875" style="7" customWidth="1"/>
    <col min="156" max="156" width="0.74609375" style="7" customWidth="1"/>
    <col min="157" max="157" width="0.875" style="7" hidden="1" customWidth="1"/>
    <col min="158" max="16384" width="0.875" style="7" customWidth="1"/>
  </cols>
  <sheetData>
    <row r="1" spans="2:167" s="26" customFormat="1" ht="12.75">
      <c r="B1" s="61" t="s">
        <v>220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ht="12.75">
      <c r="AZ2" s="26"/>
      <c r="BJ2" s="26"/>
      <c r="BK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1:167" ht="27.75" customHeight="1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3"/>
      <c r="AL3" s="151" t="s">
        <v>145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3"/>
      <c r="AW3" s="151" t="s">
        <v>236</v>
      </c>
      <c r="AX3" s="152"/>
      <c r="AY3" s="152"/>
      <c r="AZ3" s="152"/>
      <c r="BA3" s="152"/>
      <c r="BB3" s="152"/>
      <c r="BC3" s="152"/>
      <c r="BD3" s="152"/>
      <c r="BE3" s="152"/>
      <c r="BF3" s="152"/>
      <c r="BG3" s="153"/>
      <c r="BH3" s="183" t="s">
        <v>235</v>
      </c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5"/>
    </row>
    <row r="4" spans="1:167" ht="16.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6"/>
      <c r="AL4" s="154"/>
      <c r="AM4" s="155"/>
      <c r="AN4" s="155"/>
      <c r="AO4" s="155"/>
      <c r="AP4" s="155"/>
      <c r="AQ4" s="155"/>
      <c r="AR4" s="155"/>
      <c r="AS4" s="155"/>
      <c r="AT4" s="155"/>
      <c r="AU4" s="155"/>
      <c r="AV4" s="156"/>
      <c r="AW4" s="154"/>
      <c r="AX4" s="155"/>
      <c r="AY4" s="155"/>
      <c r="AZ4" s="155"/>
      <c r="BA4" s="155"/>
      <c r="BB4" s="155"/>
      <c r="BC4" s="155"/>
      <c r="BD4" s="155"/>
      <c r="BE4" s="155"/>
      <c r="BF4" s="155"/>
      <c r="BG4" s="156"/>
      <c r="BH4" s="151" t="s">
        <v>224</v>
      </c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  <c r="CR4" s="183" t="s">
        <v>4</v>
      </c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5"/>
    </row>
    <row r="5" spans="1:167" ht="79.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6"/>
      <c r="AL5" s="154"/>
      <c r="AM5" s="155"/>
      <c r="AN5" s="155"/>
      <c r="AO5" s="155"/>
      <c r="AP5" s="155"/>
      <c r="AQ5" s="155"/>
      <c r="AR5" s="155"/>
      <c r="AS5" s="155"/>
      <c r="AT5" s="155"/>
      <c r="AU5" s="155"/>
      <c r="AV5" s="156"/>
      <c r="AW5" s="154"/>
      <c r="AX5" s="155"/>
      <c r="AY5" s="155"/>
      <c r="AZ5" s="155"/>
      <c r="BA5" s="155"/>
      <c r="BB5" s="155"/>
      <c r="BC5" s="155"/>
      <c r="BD5" s="155"/>
      <c r="BE5" s="155"/>
      <c r="BF5" s="155"/>
      <c r="BG5" s="156"/>
      <c r="BH5" s="157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9"/>
      <c r="CR5" s="183" t="s">
        <v>225</v>
      </c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5"/>
      <c r="EB5" s="183" t="s">
        <v>226</v>
      </c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5"/>
    </row>
    <row r="6" spans="1:167" ht="12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6"/>
      <c r="AL6" s="154"/>
      <c r="AM6" s="155"/>
      <c r="AN6" s="155"/>
      <c r="AO6" s="155"/>
      <c r="AP6" s="155"/>
      <c r="AQ6" s="155"/>
      <c r="AR6" s="155"/>
      <c r="AS6" s="155"/>
      <c r="AT6" s="155"/>
      <c r="AU6" s="155"/>
      <c r="AV6" s="156"/>
      <c r="AW6" s="154"/>
      <c r="AX6" s="155"/>
      <c r="AY6" s="155"/>
      <c r="AZ6" s="155"/>
      <c r="BA6" s="155"/>
      <c r="BB6" s="155"/>
      <c r="BC6" s="155"/>
      <c r="BD6" s="155"/>
      <c r="BE6" s="155"/>
      <c r="BF6" s="155"/>
      <c r="BG6" s="156"/>
      <c r="BH6" s="197" t="s">
        <v>30</v>
      </c>
      <c r="BI6" s="198"/>
      <c r="BJ6" s="198"/>
      <c r="BK6" s="198"/>
      <c r="BL6" s="198"/>
      <c r="BM6" s="198"/>
      <c r="BN6" s="199" t="s">
        <v>274</v>
      </c>
      <c r="BO6" s="199"/>
      <c r="BP6" s="199"/>
      <c r="BQ6" s="200" t="s">
        <v>3</v>
      </c>
      <c r="BR6" s="200"/>
      <c r="BS6" s="201"/>
      <c r="BT6" s="197" t="s">
        <v>30</v>
      </c>
      <c r="BU6" s="198"/>
      <c r="BV6" s="198"/>
      <c r="BW6" s="198"/>
      <c r="BX6" s="198"/>
      <c r="BY6" s="198"/>
      <c r="BZ6" s="199" t="s">
        <v>275</v>
      </c>
      <c r="CA6" s="199"/>
      <c r="CB6" s="199"/>
      <c r="CC6" s="200" t="s">
        <v>3</v>
      </c>
      <c r="CD6" s="200"/>
      <c r="CE6" s="201"/>
      <c r="CF6" s="197" t="s">
        <v>30</v>
      </c>
      <c r="CG6" s="198"/>
      <c r="CH6" s="198"/>
      <c r="CI6" s="198"/>
      <c r="CJ6" s="198"/>
      <c r="CK6" s="198"/>
      <c r="CL6" s="199" t="s">
        <v>319</v>
      </c>
      <c r="CM6" s="199"/>
      <c r="CN6" s="199"/>
      <c r="CO6" s="200" t="s">
        <v>3</v>
      </c>
      <c r="CP6" s="200"/>
      <c r="CQ6" s="201"/>
      <c r="CR6" s="197" t="s">
        <v>30</v>
      </c>
      <c r="CS6" s="198"/>
      <c r="CT6" s="198"/>
      <c r="CU6" s="198"/>
      <c r="CV6" s="198"/>
      <c r="CW6" s="198"/>
      <c r="CX6" s="199" t="s">
        <v>274</v>
      </c>
      <c r="CY6" s="199"/>
      <c r="CZ6" s="199"/>
      <c r="DA6" s="200" t="s">
        <v>3</v>
      </c>
      <c r="DB6" s="200"/>
      <c r="DC6" s="201"/>
      <c r="DD6" s="197" t="s">
        <v>30</v>
      </c>
      <c r="DE6" s="198"/>
      <c r="DF6" s="198"/>
      <c r="DG6" s="198"/>
      <c r="DH6" s="198"/>
      <c r="DI6" s="198"/>
      <c r="DJ6" s="199" t="s">
        <v>275</v>
      </c>
      <c r="DK6" s="199"/>
      <c r="DL6" s="199"/>
      <c r="DM6" s="200" t="s">
        <v>3</v>
      </c>
      <c r="DN6" s="200"/>
      <c r="DO6" s="201"/>
      <c r="DP6" s="197" t="s">
        <v>30</v>
      </c>
      <c r="DQ6" s="198"/>
      <c r="DR6" s="198"/>
      <c r="DS6" s="198"/>
      <c r="DT6" s="198"/>
      <c r="DU6" s="198"/>
      <c r="DV6" s="199" t="s">
        <v>319</v>
      </c>
      <c r="DW6" s="199"/>
      <c r="DX6" s="199"/>
      <c r="DY6" s="200" t="s">
        <v>3</v>
      </c>
      <c r="DZ6" s="200"/>
      <c r="EA6" s="201"/>
      <c r="EB6" s="197" t="s">
        <v>30</v>
      </c>
      <c r="EC6" s="198"/>
      <c r="ED6" s="198"/>
      <c r="EE6" s="198"/>
      <c r="EF6" s="198"/>
      <c r="EG6" s="198"/>
      <c r="EH6" s="199" t="s">
        <v>274</v>
      </c>
      <c r="EI6" s="199"/>
      <c r="EJ6" s="199"/>
      <c r="EK6" s="200" t="s">
        <v>3</v>
      </c>
      <c r="EL6" s="200"/>
      <c r="EM6" s="201"/>
      <c r="EN6" s="197" t="s">
        <v>30</v>
      </c>
      <c r="EO6" s="198"/>
      <c r="EP6" s="198"/>
      <c r="EQ6" s="198"/>
      <c r="ER6" s="198"/>
      <c r="ES6" s="198"/>
      <c r="ET6" s="199" t="s">
        <v>275</v>
      </c>
      <c r="EU6" s="199"/>
      <c r="EV6" s="199"/>
      <c r="EW6" s="200" t="s">
        <v>3</v>
      </c>
      <c r="EX6" s="200"/>
      <c r="EY6" s="201"/>
      <c r="EZ6" s="197" t="s">
        <v>30</v>
      </c>
      <c r="FA6" s="198"/>
      <c r="FB6" s="198"/>
      <c r="FC6" s="198"/>
      <c r="FD6" s="198"/>
      <c r="FE6" s="198"/>
      <c r="FF6" s="199" t="s">
        <v>319</v>
      </c>
      <c r="FG6" s="199"/>
      <c r="FH6" s="199"/>
      <c r="FI6" s="200" t="s">
        <v>3</v>
      </c>
      <c r="FJ6" s="200"/>
      <c r="FK6" s="201"/>
    </row>
    <row r="7" spans="1:167" ht="41.2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  <c r="AL7" s="157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9"/>
      <c r="BH7" s="194" t="s">
        <v>221</v>
      </c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6"/>
      <c r="BT7" s="194" t="s">
        <v>222</v>
      </c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6"/>
      <c r="CF7" s="194" t="s">
        <v>223</v>
      </c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6"/>
      <c r="CR7" s="194" t="s">
        <v>221</v>
      </c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6"/>
      <c r="DD7" s="194" t="s">
        <v>222</v>
      </c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6"/>
      <c r="DP7" s="194" t="s">
        <v>223</v>
      </c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6"/>
      <c r="EB7" s="194" t="s">
        <v>221</v>
      </c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6"/>
      <c r="EN7" s="194" t="s">
        <v>222</v>
      </c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6"/>
      <c r="EZ7" s="194" t="s">
        <v>223</v>
      </c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6"/>
    </row>
    <row r="8" spans="1:167" ht="12.75">
      <c r="A8" s="186">
        <v>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8"/>
      <c r="AL8" s="186" t="s">
        <v>146</v>
      </c>
      <c r="AM8" s="187"/>
      <c r="AN8" s="187"/>
      <c r="AO8" s="187"/>
      <c r="AP8" s="187"/>
      <c r="AQ8" s="187"/>
      <c r="AR8" s="187"/>
      <c r="AS8" s="187"/>
      <c r="AT8" s="187"/>
      <c r="AU8" s="187"/>
      <c r="AV8" s="188"/>
      <c r="AW8" s="186" t="s">
        <v>147</v>
      </c>
      <c r="AX8" s="187"/>
      <c r="AY8" s="187"/>
      <c r="AZ8" s="187"/>
      <c r="BA8" s="187"/>
      <c r="BB8" s="187"/>
      <c r="BC8" s="187"/>
      <c r="BD8" s="187"/>
      <c r="BE8" s="187"/>
      <c r="BF8" s="187"/>
      <c r="BG8" s="188"/>
      <c r="BH8" s="186">
        <v>4</v>
      </c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8"/>
      <c r="BT8" s="186">
        <v>5</v>
      </c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8"/>
      <c r="CF8" s="186">
        <v>6</v>
      </c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8"/>
      <c r="CR8" s="186">
        <v>7</v>
      </c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8"/>
      <c r="DD8" s="186">
        <v>8</v>
      </c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8"/>
      <c r="DP8" s="186">
        <v>9</v>
      </c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8"/>
      <c r="EB8" s="186">
        <v>10</v>
      </c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8"/>
      <c r="EN8" s="186">
        <v>11</v>
      </c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8"/>
      <c r="EZ8" s="186">
        <v>12</v>
      </c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8"/>
    </row>
    <row r="9" spans="1:167" ht="27.75" customHeight="1">
      <c r="A9" s="46"/>
      <c r="B9" s="127" t="s">
        <v>227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/>
      <c r="AL9" s="118" t="s">
        <v>228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20"/>
      <c r="AW9" s="118" t="s">
        <v>43</v>
      </c>
      <c r="AX9" s="119"/>
      <c r="AY9" s="119"/>
      <c r="AZ9" s="119"/>
      <c r="BA9" s="119"/>
      <c r="BB9" s="119"/>
      <c r="BC9" s="119"/>
      <c r="BD9" s="119"/>
      <c r="BE9" s="119"/>
      <c r="BF9" s="119"/>
      <c r="BG9" s="120"/>
      <c r="BH9" s="115">
        <f>SUM(BH13)</f>
        <v>705669.72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7"/>
      <c r="BT9" s="115">
        <f>SUM(BT13)</f>
        <v>699597.49</v>
      </c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>
        <f>SUM(CF13)</f>
        <v>724342.71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7"/>
      <c r="CR9" s="115">
        <f>SUM(CR13)</f>
        <v>301440</v>
      </c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7"/>
      <c r="DD9" s="115">
        <f>SUM(DD13)</f>
        <v>699597.49</v>
      </c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7"/>
      <c r="DP9" s="115">
        <f>SUM(DP13)</f>
        <v>724342.71</v>
      </c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7"/>
      <c r="EB9" s="115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7"/>
      <c r="EN9" s="115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7"/>
      <c r="EZ9" s="115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7"/>
    </row>
    <row r="10" spans="1:167" ht="27.75" customHeight="1">
      <c r="A10" s="46"/>
      <c r="B10" s="127" t="s">
        <v>230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  <c r="AL10" s="118" t="s">
        <v>229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  <c r="AW10" s="118" t="s">
        <v>43</v>
      </c>
      <c r="AX10" s="119"/>
      <c r="AY10" s="119"/>
      <c r="AZ10" s="119"/>
      <c r="BA10" s="119"/>
      <c r="BB10" s="119"/>
      <c r="BC10" s="119"/>
      <c r="BD10" s="119"/>
      <c r="BE10" s="119"/>
      <c r="BF10" s="119"/>
      <c r="BG10" s="120"/>
      <c r="BH10" s="115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7"/>
      <c r="BT10" s="115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7"/>
      <c r="DD10" s="115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7"/>
      <c r="DP10" s="115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7"/>
      <c r="EB10" s="115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7"/>
      <c r="EN10" s="115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7"/>
      <c r="EZ10" s="115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7"/>
    </row>
    <row r="11" spans="1:167" ht="18" customHeight="1">
      <c r="A11" s="46"/>
      <c r="B11" s="160" t="s">
        <v>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/>
      <c r="AL11" s="118" t="s">
        <v>43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  <c r="AW11" s="118"/>
      <c r="AX11" s="119"/>
      <c r="AY11" s="119"/>
      <c r="AZ11" s="119"/>
      <c r="BA11" s="119"/>
      <c r="BB11" s="119"/>
      <c r="BC11" s="119"/>
      <c r="BD11" s="119"/>
      <c r="BE11" s="119"/>
      <c r="BF11" s="119"/>
      <c r="BG11" s="120"/>
      <c r="BH11" s="115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7"/>
      <c r="BT11" s="115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7"/>
      <c r="DD11" s="115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7"/>
      <c r="DP11" s="115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7"/>
      <c r="EB11" s="115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7"/>
      <c r="EN11" s="115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7"/>
      <c r="EZ11" s="115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7"/>
    </row>
    <row r="12" spans="1:167" ht="14.25" customHeight="1">
      <c r="A12" s="46"/>
      <c r="B12" s="160" t="s">
        <v>155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  <c r="AL12" s="118" t="s">
        <v>231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20"/>
      <c r="AW12" s="118"/>
      <c r="AX12" s="119"/>
      <c r="AY12" s="119"/>
      <c r="AZ12" s="119"/>
      <c r="BA12" s="119"/>
      <c r="BB12" s="119"/>
      <c r="BC12" s="119"/>
      <c r="BD12" s="119"/>
      <c r="BE12" s="119"/>
      <c r="BF12" s="119"/>
      <c r="BG12" s="120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7"/>
      <c r="BT12" s="115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5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7"/>
      <c r="CR12" s="115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7"/>
      <c r="DD12" s="115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P12" s="115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7"/>
      <c r="EB12" s="115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7"/>
      <c r="EN12" s="115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7"/>
      <c r="EZ12" s="115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7"/>
    </row>
    <row r="13" spans="1:167" ht="27.75" customHeight="1">
      <c r="A13" s="46"/>
      <c r="B13" s="127" t="s">
        <v>234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18" t="s">
        <v>232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18"/>
      <c r="AX13" s="119"/>
      <c r="AY13" s="119"/>
      <c r="AZ13" s="119"/>
      <c r="BA13" s="119"/>
      <c r="BB13" s="119"/>
      <c r="BC13" s="119"/>
      <c r="BD13" s="119"/>
      <c r="BE13" s="119"/>
      <c r="BF13" s="119"/>
      <c r="BG13" s="120"/>
      <c r="BH13" s="115">
        <f>SUM(BH15+BH24)</f>
        <v>705669.72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7"/>
      <c r="BT13" s="115">
        <f>SUM(BT15+BT24)</f>
        <v>699597.49</v>
      </c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5">
        <f>SUM(CF15+CF24)</f>
        <v>724342.71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7"/>
      <c r="CR13" s="115">
        <f>SUM(CR15+CR24)</f>
        <v>301440</v>
      </c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5">
        <f>SUM(DD15+DD24)</f>
        <v>699597.49</v>
      </c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7"/>
      <c r="DP13" s="115">
        <f>SUM(DP15)</f>
        <v>724342.71</v>
      </c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7"/>
      <c r="EB13" s="115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7"/>
      <c r="EN13" s="115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7"/>
      <c r="EZ13" s="115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7"/>
    </row>
    <row r="14" spans="1:167" ht="14.25" customHeight="1">
      <c r="A14" s="46"/>
      <c r="B14" s="160" t="s">
        <v>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1"/>
      <c r="AL14" s="118" t="s">
        <v>43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18"/>
      <c r="AX14" s="119"/>
      <c r="AY14" s="119"/>
      <c r="AZ14" s="119"/>
      <c r="BA14" s="119"/>
      <c r="BB14" s="119"/>
      <c r="BC14" s="119"/>
      <c r="BD14" s="119"/>
      <c r="BE14" s="119"/>
      <c r="BF14" s="119"/>
      <c r="BG14" s="120"/>
      <c r="BH14" s="115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7"/>
      <c r="BT14" s="115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7"/>
      <c r="CR14" s="115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7"/>
      <c r="DD14" s="115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7"/>
      <c r="DP14" s="115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7"/>
      <c r="EB14" s="115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7"/>
      <c r="EN14" s="115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EZ14" s="115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7"/>
    </row>
    <row r="15" spans="1:167" s="22" customFormat="1" ht="40.5" customHeight="1">
      <c r="A15" s="46"/>
      <c r="B15" s="127" t="s">
        <v>305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118" t="s">
        <v>232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18"/>
      <c r="AX15" s="119"/>
      <c r="AY15" s="119"/>
      <c r="AZ15" s="119"/>
      <c r="BA15" s="119"/>
      <c r="BB15" s="119"/>
      <c r="BC15" s="119"/>
      <c r="BD15" s="119"/>
      <c r="BE15" s="119"/>
      <c r="BF15" s="119"/>
      <c r="BG15" s="120"/>
      <c r="BH15" s="115">
        <f>SUM(BH16:BS23)</f>
        <v>705669.72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7"/>
      <c r="BT15" s="115">
        <f>SUM(BT16:CE22)</f>
        <v>699597.49</v>
      </c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5">
        <f>SUM(CF16:CQ23)</f>
        <v>724342.71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7"/>
      <c r="CR15" s="115">
        <f>SUM(CR16:DC23)</f>
        <v>301440</v>
      </c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15">
        <f>SUM(DD16:DO22)</f>
        <v>699597.49</v>
      </c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7"/>
      <c r="DP15" s="115">
        <f>SUM(DP16:EA22)</f>
        <v>724342.71</v>
      </c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7"/>
      <c r="EB15" s="115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7"/>
      <c r="EN15" s="115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7"/>
      <c r="EZ15" s="115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7"/>
    </row>
    <row r="16" spans="1:167" s="22" customFormat="1" ht="16.5" customHeight="1">
      <c r="A16" s="46"/>
      <c r="B16" s="189" t="s">
        <v>306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90"/>
      <c r="AL16" s="118" t="s">
        <v>232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  <c r="AW16" s="118"/>
      <c r="AX16" s="119"/>
      <c r="AY16" s="119"/>
      <c r="AZ16" s="119"/>
      <c r="BA16" s="119"/>
      <c r="BB16" s="119"/>
      <c r="BC16" s="119"/>
      <c r="BD16" s="119"/>
      <c r="BE16" s="119"/>
      <c r="BF16" s="119"/>
      <c r="BG16" s="120"/>
      <c r="BH16" s="191">
        <v>109229.72</v>
      </c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3"/>
      <c r="BT16" s="115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7"/>
      <c r="CR16" s="115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7"/>
      <c r="DD16" s="115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7"/>
      <c r="DP16" s="115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7"/>
      <c r="EB16" s="115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7"/>
      <c r="EN16" s="115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7"/>
      <c r="EZ16" s="115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7"/>
    </row>
    <row r="17" spans="1:167" s="22" customFormat="1" ht="16.5" customHeight="1">
      <c r="A17" s="46"/>
      <c r="B17" s="181" t="s">
        <v>307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2"/>
      <c r="AL17" s="118" t="s">
        <v>232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18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5">
        <v>15000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7"/>
      <c r="BT17" s="115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5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7"/>
      <c r="CR17" s="115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15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7"/>
      <c r="DP17" s="115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7"/>
      <c r="EB17" s="115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7"/>
      <c r="EN17" s="115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7"/>
      <c r="EZ17" s="115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ht="27.75" customHeight="1">
      <c r="A18" s="46"/>
      <c r="B18" s="181" t="s">
        <v>308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2"/>
      <c r="AL18" s="118" t="s">
        <v>232</v>
      </c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118"/>
      <c r="AX18" s="119"/>
      <c r="AY18" s="119"/>
      <c r="AZ18" s="119"/>
      <c r="BA18" s="119"/>
      <c r="BB18" s="119"/>
      <c r="BC18" s="119"/>
      <c r="BD18" s="119"/>
      <c r="BE18" s="119"/>
      <c r="BF18" s="119"/>
      <c r="BG18" s="120"/>
      <c r="BH18" s="115">
        <v>280000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7"/>
      <c r="BT18" s="115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5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  <c r="CR18" s="115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7"/>
      <c r="DD18" s="115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7"/>
      <c r="DP18" s="115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7"/>
      <c r="EB18" s="115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7"/>
      <c r="EN18" s="115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7"/>
      <c r="EZ18" s="115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7"/>
    </row>
    <row r="19" spans="1:167" ht="27.75" customHeight="1">
      <c r="A19" s="46"/>
      <c r="B19" s="189" t="s">
        <v>327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90"/>
      <c r="AL19" s="118" t="s">
        <v>232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18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  <c r="BH19" s="191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3"/>
      <c r="BT19" s="115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5">
        <v>20000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7"/>
      <c r="CR19" s="115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  <c r="DD19" s="115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7"/>
      <c r="DP19" s="115">
        <f>SUM(CF19)</f>
        <v>20000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7"/>
      <c r="EB19" s="115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7"/>
      <c r="EN19" s="115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7"/>
      <c r="EZ19" s="115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7"/>
    </row>
    <row r="20" spans="1:167" ht="27.75" customHeight="1">
      <c r="A20" s="46"/>
      <c r="B20" s="189" t="s">
        <v>326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90"/>
      <c r="AL20" s="118" t="s">
        <v>232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118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91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3"/>
      <c r="BT20" s="115">
        <v>103157.49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5">
        <v>107902.71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7"/>
      <c r="CR20" s="115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7"/>
      <c r="DD20" s="115">
        <f>SUM(BT20)</f>
        <v>103157.49</v>
      </c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7"/>
      <c r="DP20" s="115">
        <f>SUM(CF20)</f>
        <v>107902.71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7"/>
      <c r="EB20" s="115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7"/>
      <c r="EN20" s="115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7"/>
      <c r="EZ20" s="115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7"/>
    </row>
    <row r="21" spans="1:167" s="22" customFormat="1" ht="15" customHeight="1">
      <c r="A21" s="46"/>
      <c r="B21" s="181" t="s">
        <v>309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2"/>
      <c r="AL21" s="118" t="s">
        <v>232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20"/>
      <c r="AW21" s="118"/>
      <c r="AX21" s="119"/>
      <c r="AY21" s="119"/>
      <c r="AZ21" s="119"/>
      <c r="BA21" s="119"/>
      <c r="BB21" s="119"/>
      <c r="BC21" s="119"/>
      <c r="BD21" s="119"/>
      <c r="BE21" s="119"/>
      <c r="BF21" s="119"/>
      <c r="BG21" s="120"/>
      <c r="BH21" s="115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7"/>
      <c r="BT21" s="115">
        <v>15000</v>
      </c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5">
        <v>15000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7"/>
      <c r="CR21" s="115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7"/>
      <c r="DD21" s="115">
        <f>SUM(BT21)</f>
        <v>15000</v>
      </c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7"/>
      <c r="DP21" s="115">
        <f>SUM(CF21)</f>
        <v>15000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7"/>
      <c r="EB21" s="115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7"/>
      <c r="EN21" s="115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7"/>
      <c r="EZ21" s="115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7"/>
    </row>
    <row r="22" spans="1:167" s="22" customFormat="1" ht="16.5" customHeight="1">
      <c r="A22" s="46"/>
      <c r="B22" s="181" t="s">
        <v>310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2"/>
      <c r="AL22" s="118" t="s">
        <v>232</v>
      </c>
      <c r="AM22" s="119"/>
      <c r="AN22" s="119"/>
      <c r="AO22" s="119"/>
      <c r="AP22" s="119"/>
      <c r="AQ22" s="119"/>
      <c r="AR22" s="119"/>
      <c r="AS22" s="119"/>
      <c r="AT22" s="119"/>
      <c r="AU22" s="119"/>
      <c r="AV22" s="120"/>
      <c r="AW22" s="118"/>
      <c r="AX22" s="119"/>
      <c r="AY22" s="119"/>
      <c r="AZ22" s="119"/>
      <c r="BA22" s="119"/>
      <c r="BB22" s="119"/>
      <c r="BC22" s="119"/>
      <c r="BD22" s="119"/>
      <c r="BE22" s="119"/>
      <c r="BF22" s="119"/>
      <c r="BG22" s="120"/>
      <c r="BH22" s="115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7"/>
      <c r="BT22" s="115">
        <v>581440</v>
      </c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5">
        <v>581440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7"/>
      <c r="CR22" s="115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7"/>
      <c r="DD22" s="115">
        <f>SUM(BT22)</f>
        <v>581440</v>
      </c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7"/>
      <c r="DP22" s="115">
        <f>SUM(CF22)</f>
        <v>581440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7"/>
      <c r="EB22" s="115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7"/>
      <c r="EN22" s="115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7"/>
      <c r="EZ22" s="115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7"/>
    </row>
    <row r="23" spans="1:167" s="22" customFormat="1" ht="16.5" customHeight="1">
      <c r="A23" s="46"/>
      <c r="B23" s="181" t="s">
        <v>313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2"/>
      <c r="AL23" s="118" t="s">
        <v>232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20"/>
      <c r="AW23" s="118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  <c r="BH23" s="115">
        <v>301440</v>
      </c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5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5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7"/>
      <c r="CR23" s="115">
        <f>SUM(BH23)</f>
        <v>301440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7"/>
      <c r="DD23" s="115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7"/>
      <c r="DP23" s="115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7"/>
      <c r="EB23" s="115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7"/>
      <c r="EN23" s="115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7"/>
    </row>
    <row r="24" spans="1:167" s="22" customFormat="1" ht="33" customHeight="1">
      <c r="A24" s="46"/>
      <c r="B24" s="202" t="s">
        <v>311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3"/>
      <c r="AL24" s="118" t="s">
        <v>233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20"/>
      <c r="AW24" s="118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115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15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5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7"/>
      <c r="CR24" s="115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7"/>
      <c r="DD24" s="115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7"/>
      <c r="DP24" s="115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7"/>
      <c r="EB24" s="115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7"/>
      <c r="EN24" s="115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7"/>
      <c r="EZ24" s="115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7"/>
    </row>
    <row r="25" spans="1:167" s="22" customFormat="1" ht="27.75" customHeight="1">
      <c r="A25" s="46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2"/>
      <c r="AL25" s="118" t="s">
        <v>232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20"/>
      <c r="BH25" s="115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15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5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7"/>
      <c r="CR25" s="115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7"/>
      <c r="DD25" s="115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7"/>
      <c r="DP25" s="115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7"/>
      <c r="EB25" s="115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15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7"/>
      <c r="EZ25" s="115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7"/>
    </row>
  </sheetData>
  <sheetProtection/>
  <mergeCells count="264">
    <mergeCell ref="CR19:DC19"/>
    <mergeCell ref="DD19:DO19"/>
    <mergeCell ref="DP19:EA19"/>
    <mergeCell ref="EB19:EM19"/>
    <mergeCell ref="EN19:EY19"/>
    <mergeCell ref="EZ19:FK19"/>
    <mergeCell ref="B19:AK19"/>
    <mergeCell ref="AL19:AV19"/>
    <mergeCell ref="AW19:BG19"/>
    <mergeCell ref="BH19:BS19"/>
    <mergeCell ref="BT19:CE19"/>
    <mergeCell ref="CF19:CQ19"/>
    <mergeCell ref="CR20:DC20"/>
    <mergeCell ref="DD20:DO20"/>
    <mergeCell ref="DP20:EA20"/>
    <mergeCell ref="EB20:EM20"/>
    <mergeCell ref="EN20:EY20"/>
    <mergeCell ref="EZ20:FK20"/>
    <mergeCell ref="B20:AK20"/>
    <mergeCell ref="AL20:AV20"/>
    <mergeCell ref="AW20:BG20"/>
    <mergeCell ref="BH20:BS20"/>
    <mergeCell ref="BT20:CE20"/>
    <mergeCell ref="CF20:CQ20"/>
    <mergeCell ref="B1:FJ1"/>
    <mergeCell ref="CS2:CV2"/>
    <mergeCell ref="CW2:CZ2"/>
    <mergeCell ref="DP25:EA25"/>
    <mergeCell ref="BT25:CE25"/>
    <mergeCell ref="CF25:CQ25"/>
    <mergeCell ref="CR25:DC25"/>
    <mergeCell ref="DD25:DO25"/>
    <mergeCell ref="CR22:DC22"/>
    <mergeCell ref="DD22:DO22"/>
    <mergeCell ref="DP22:EA22"/>
    <mergeCell ref="EB25:EM25"/>
    <mergeCell ref="EN25:EY25"/>
    <mergeCell ref="EZ25:FK25"/>
    <mergeCell ref="EN22:EY22"/>
    <mergeCell ref="EZ22:FK22"/>
    <mergeCell ref="EB22:EM22"/>
    <mergeCell ref="DP24:EA24"/>
    <mergeCell ref="EB24:EM24"/>
    <mergeCell ref="EN24:EY24"/>
    <mergeCell ref="B25:AK25"/>
    <mergeCell ref="AL25:AV25"/>
    <mergeCell ref="AW25:BG25"/>
    <mergeCell ref="BH25:BS25"/>
    <mergeCell ref="B22:AK22"/>
    <mergeCell ref="AL22:AV22"/>
    <mergeCell ref="AW22:BG22"/>
    <mergeCell ref="BH22:BS22"/>
    <mergeCell ref="B24:AK24"/>
    <mergeCell ref="AL24:AV24"/>
    <mergeCell ref="BT22:CE22"/>
    <mergeCell ref="CF22:CQ22"/>
    <mergeCell ref="DP21:EA21"/>
    <mergeCell ref="EB21:EM21"/>
    <mergeCell ref="EN21:EY21"/>
    <mergeCell ref="EZ21:FK21"/>
    <mergeCell ref="BT21:CE21"/>
    <mergeCell ref="CF21:CQ21"/>
    <mergeCell ref="CR21:DC21"/>
    <mergeCell ref="DD21:DO21"/>
    <mergeCell ref="DP18:EA18"/>
    <mergeCell ref="EB18:EM18"/>
    <mergeCell ref="EN18:EY18"/>
    <mergeCell ref="EZ18:FK18"/>
    <mergeCell ref="BT18:CE18"/>
    <mergeCell ref="CF18:CQ18"/>
    <mergeCell ref="CR18:DC18"/>
    <mergeCell ref="DD18:DO18"/>
    <mergeCell ref="BH4:CQ5"/>
    <mergeCell ref="CR4:FK4"/>
    <mergeCell ref="CR5:EA5"/>
    <mergeCell ref="EB5:FK5"/>
    <mergeCell ref="FI6:FK6"/>
    <mergeCell ref="EB7:EM7"/>
    <mergeCell ref="EN7:EY7"/>
    <mergeCell ref="EZ7:FK7"/>
    <mergeCell ref="ET6:EV6"/>
    <mergeCell ref="EW6:EY6"/>
    <mergeCell ref="EZ6:FE6"/>
    <mergeCell ref="FF6:FH6"/>
    <mergeCell ref="EB6:EG6"/>
    <mergeCell ref="EH6:EJ6"/>
    <mergeCell ref="EK6:EM6"/>
    <mergeCell ref="EN6:ES6"/>
    <mergeCell ref="DD7:DO7"/>
    <mergeCell ref="DP7:EA7"/>
    <mergeCell ref="CX6:CZ6"/>
    <mergeCell ref="DA6:DC6"/>
    <mergeCell ref="DD6:DI6"/>
    <mergeCell ref="DJ6:DL6"/>
    <mergeCell ref="DV6:DX6"/>
    <mergeCell ref="BH6:BM6"/>
    <mergeCell ref="BT6:BY6"/>
    <mergeCell ref="BZ6:CB6"/>
    <mergeCell ref="CC6:CE6"/>
    <mergeCell ref="BN6:BP6"/>
    <mergeCell ref="BQ6:BS6"/>
    <mergeCell ref="DP17:EA17"/>
    <mergeCell ref="DP16:EA16"/>
    <mergeCell ref="CF6:CK6"/>
    <mergeCell ref="CL6:CN6"/>
    <mergeCell ref="CO6:CQ6"/>
    <mergeCell ref="CR6:CW6"/>
    <mergeCell ref="DM6:DO6"/>
    <mergeCell ref="DP6:DU6"/>
    <mergeCell ref="DY6:EA6"/>
    <mergeCell ref="CR7:DC7"/>
    <mergeCell ref="CR17:DC17"/>
    <mergeCell ref="DD17:DO17"/>
    <mergeCell ref="CR15:DC15"/>
    <mergeCell ref="DD15:DO15"/>
    <mergeCell ref="CR16:DC16"/>
    <mergeCell ref="DD16:DO16"/>
    <mergeCell ref="EN16:EY16"/>
    <mergeCell ref="EZ16:FK16"/>
    <mergeCell ref="EN17:EY17"/>
    <mergeCell ref="DP8:EA8"/>
    <mergeCell ref="BH7:BS7"/>
    <mergeCell ref="BT7:CE7"/>
    <mergeCell ref="CF7:CQ7"/>
    <mergeCell ref="DD14:DO14"/>
    <mergeCell ref="BT8:CE8"/>
    <mergeCell ref="CF8:CQ8"/>
    <mergeCell ref="BH17:BS17"/>
    <mergeCell ref="BT17:CE17"/>
    <mergeCell ref="CF17:CQ17"/>
    <mergeCell ref="EZ17:FK17"/>
    <mergeCell ref="CR8:DC8"/>
    <mergeCell ref="DD8:DO8"/>
    <mergeCell ref="CR9:DC9"/>
    <mergeCell ref="DD9:DO9"/>
    <mergeCell ref="CR14:DC14"/>
    <mergeCell ref="EB16:EM16"/>
    <mergeCell ref="EB17:EM17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EZ14:FK14"/>
    <mergeCell ref="B15:AK15"/>
    <mergeCell ref="AL15:AV15"/>
    <mergeCell ref="AW15:BG15"/>
    <mergeCell ref="BH15:BS15"/>
    <mergeCell ref="BT15:CE15"/>
    <mergeCell ref="CF15:CQ15"/>
    <mergeCell ref="DP15:EA15"/>
    <mergeCell ref="CF14:CQ14"/>
    <mergeCell ref="DP14:EA14"/>
    <mergeCell ref="EB9:EM9"/>
    <mergeCell ref="EN9:EY9"/>
    <mergeCell ref="EZ9:FK9"/>
    <mergeCell ref="B14:AK14"/>
    <mergeCell ref="AL14:AV14"/>
    <mergeCell ref="AW14:BG14"/>
    <mergeCell ref="BH14:BS14"/>
    <mergeCell ref="BT14:CE14"/>
    <mergeCell ref="EB14:EM14"/>
    <mergeCell ref="EN14:EY14"/>
    <mergeCell ref="EB8:EM8"/>
    <mergeCell ref="EN8:EY8"/>
    <mergeCell ref="EZ8:FK8"/>
    <mergeCell ref="B9:AK9"/>
    <mergeCell ref="AL9:AV9"/>
    <mergeCell ref="AW9:BG9"/>
    <mergeCell ref="BH9:BS9"/>
    <mergeCell ref="BT9:CE9"/>
    <mergeCell ref="CF9:CQ9"/>
    <mergeCell ref="DP9:EA9"/>
    <mergeCell ref="AL8:AV8"/>
    <mergeCell ref="AW8:BG8"/>
    <mergeCell ref="BH8:BS8"/>
    <mergeCell ref="B18:AK18"/>
    <mergeCell ref="AL18:AV18"/>
    <mergeCell ref="AW18:BG18"/>
    <mergeCell ref="BH18:BS18"/>
    <mergeCell ref="B17:AK17"/>
    <mergeCell ref="AL17:AV17"/>
    <mergeCell ref="AW17:BG17"/>
    <mergeCell ref="BM2:CR2"/>
    <mergeCell ref="A3:AK7"/>
    <mergeCell ref="AL3:AV7"/>
    <mergeCell ref="AW3:BG7"/>
    <mergeCell ref="BH3:FK3"/>
    <mergeCell ref="B21:AK21"/>
    <mergeCell ref="AL21:AV21"/>
    <mergeCell ref="AW21:BG21"/>
    <mergeCell ref="BH21:BS21"/>
    <mergeCell ref="A8:AK8"/>
    <mergeCell ref="EZ24:FK24"/>
    <mergeCell ref="AW24:BG24"/>
    <mergeCell ref="BH24:BS24"/>
    <mergeCell ref="BT24:CE24"/>
    <mergeCell ref="CF24:CQ24"/>
    <mergeCell ref="CR24:DC24"/>
    <mergeCell ref="DD24:DO24"/>
    <mergeCell ref="B10:AK10"/>
    <mergeCell ref="AL10:AV10"/>
    <mergeCell ref="AW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EZ13:FK1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DP23:EA23"/>
    <mergeCell ref="EB23:EM23"/>
    <mergeCell ref="EN23:EY23"/>
    <mergeCell ref="EZ23:FK23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7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61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s="7" customFormat="1" ht="12.75">
      <c r="AZ2" s="26"/>
      <c r="BJ2" s="26"/>
      <c r="BL2" s="43" t="s">
        <v>84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65:96" s="36" customFormat="1" ht="12.75" customHeight="1">
      <c r="BM3" s="63" t="s">
        <v>246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</row>
    <row r="4" s="7" customFormat="1" ht="12.75"/>
    <row r="5" spans="1:167" s="7" customFormat="1" ht="27.75" customHeight="1">
      <c r="A5" s="183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5"/>
      <c r="BG5" s="183" t="s">
        <v>144</v>
      </c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5"/>
      <c r="DJ5" s="183" t="s">
        <v>243</v>
      </c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5"/>
    </row>
    <row r="6" spans="1:167" s="7" customFormat="1" ht="15" customHeight="1">
      <c r="A6" s="186">
        <v>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8"/>
      <c r="BG6" s="186">
        <v>2</v>
      </c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8"/>
      <c r="DJ6" s="186">
        <v>3</v>
      </c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8"/>
    </row>
    <row r="7" spans="1:167" s="21" customFormat="1" ht="15" customHeight="1">
      <c r="A7" s="20"/>
      <c r="B7" s="210" t="s">
        <v>216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1"/>
      <c r="BG7" s="204" t="s">
        <v>239</v>
      </c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6"/>
      <c r="DJ7" s="207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s="22" customFormat="1" ht="15" customHeight="1">
      <c r="A8" s="19"/>
      <c r="B8" s="210" t="s">
        <v>218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4" t="s">
        <v>240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6"/>
      <c r="DJ8" s="207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9"/>
    </row>
    <row r="9" spans="1:167" s="22" customFormat="1" ht="15" customHeight="1">
      <c r="A9" s="19"/>
      <c r="B9" s="210" t="s">
        <v>237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1"/>
      <c r="BG9" s="204" t="s">
        <v>241</v>
      </c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6"/>
      <c r="DJ9" s="207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9"/>
    </row>
    <row r="10" spans="1:167" s="22" customFormat="1" ht="15" customHeight="1">
      <c r="A10" s="19"/>
      <c r="B10" s="210" t="s">
        <v>238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  <c r="BG10" s="204" t="s">
        <v>242</v>
      </c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6"/>
      <c r="DJ10" s="207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9"/>
    </row>
    <row r="11" s="7" customFormat="1" ht="12.75"/>
    <row r="12" spans="1:167" s="26" customFormat="1" ht="12.75">
      <c r="A12" s="61" t="s">
        <v>245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="7" customFormat="1" ht="12.75"/>
    <row r="14" spans="1:167" s="7" customFormat="1" ht="15" customHeight="1">
      <c r="A14" s="212" t="s">
        <v>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4"/>
      <c r="BG14" s="212" t="s">
        <v>144</v>
      </c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4"/>
      <c r="DJ14" s="212" t="s">
        <v>250</v>
      </c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4"/>
    </row>
    <row r="15" spans="1:167" s="7" customFormat="1" ht="15" customHeight="1">
      <c r="A15" s="186">
        <v>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8"/>
      <c r="BG15" s="186">
        <v>2</v>
      </c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8"/>
      <c r="DJ15" s="186">
        <v>3</v>
      </c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8"/>
    </row>
    <row r="16" spans="1:167" s="21" customFormat="1" ht="15" customHeight="1">
      <c r="A16" s="20"/>
      <c r="B16" s="210" t="s">
        <v>247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1"/>
      <c r="BG16" s="204" t="s">
        <v>239</v>
      </c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6"/>
      <c r="DJ16" s="186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8"/>
    </row>
    <row r="17" spans="1:167" s="22" customFormat="1" ht="42" customHeight="1">
      <c r="A17" s="19"/>
      <c r="B17" s="104" t="s">
        <v>248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5"/>
      <c r="BG17" s="204" t="s">
        <v>240</v>
      </c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6"/>
      <c r="DJ17" s="186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8"/>
    </row>
    <row r="18" spans="1:167" s="22" customFormat="1" ht="27.75" customHeight="1">
      <c r="A18" s="19"/>
      <c r="B18" s="104" t="s">
        <v>249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204" t="s">
        <v>241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6"/>
      <c r="DJ18" s="186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8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 t="s">
        <v>292</v>
      </c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</row>
    <row r="22" spans="2:158" s="36" customFormat="1" ht="12.75" customHeight="1">
      <c r="B22" s="35"/>
      <c r="DE22" s="216" t="s">
        <v>5</v>
      </c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 t="s">
        <v>6</v>
      </c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</row>
    <row r="25" spans="2:158" s="36" customFormat="1" ht="12.75" customHeight="1">
      <c r="B25" s="35"/>
      <c r="DE25" s="216" t="s">
        <v>5</v>
      </c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 t="s">
        <v>6</v>
      </c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 t="s">
        <v>293</v>
      </c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</row>
    <row r="28" spans="2:158" s="36" customFormat="1" ht="12.75" customHeight="1">
      <c r="B28" s="35"/>
      <c r="DE28" s="216" t="s">
        <v>5</v>
      </c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 t="s">
        <v>6</v>
      </c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293</v>
      </c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</row>
    <row r="31" spans="109:158" s="36" customFormat="1" ht="12.75" customHeight="1">
      <c r="DE31" s="216" t="s">
        <v>5</v>
      </c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 t="s">
        <v>6</v>
      </c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</row>
    <row r="32" spans="2:36" s="7" customFormat="1" ht="12.75">
      <c r="B32" s="7" t="s">
        <v>255</v>
      </c>
      <c r="G32" s="217" t="s">
        <v>312</v>
      </c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17"/>
      <c r="E34" s="217"/>
      <c r="F34" s="217"/>
      <c r="G34" s="217"/>
      <c r="H34" s="7" t="s">
        <v>2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8">
        <v>20</v>
      </c>
      <c r="AI34" s="218"/>
      <c r="AJ34" s="218"/>
      <c r="AK34" s="218"/>
      <c r="AL34" s="219"/>
      <c r="AM34" s="219"/>
      <c r="AN34" s="219"/>
      <c r="AO34" s="219"/>
      <c r="AP34" s="220" t="s">
        <v>3</v>
      </c>
      <c r="AQ34" s="220"/>
      <c r="AR34" s="220"/>
    </row>
    <row r="35" ht="3" customHeight="1"/>
  </sheetData>
  <sheetProtection/>
  <mergeCells count="61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2017-12-26T01:12:25Z</cp:lastPrinted>
  <dcterms:created xsi:type="dcterms:W3CDTF">2010-11-26T07:12:57Z</dcterms:created>
  <dcterms:modified xsi:type="dcterms:W3CDTF">2017-12-26T01:33:49Z</dcterms:modified>
  <cp:category/>
  <cp:version/>
  <cp:contentType/>
  <cp:contentStatus/>
</cp:coreProperties>
</file>