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11760" activeTab="0"/>
  </bookViews>
  <sheets>
    <sheet name="стр.1" sheetId="1" r:id="rId1"/>
    <sheet name="стр.2_3" sheetId="2" r:id="rId2"/>
    <sheet name="2017 ГОД" sheetId="3" r:id="rId3"/>
    <sheet name="2018 ГОД" sheetId="4" r:id="rId4"/>
    <sheet name="2019 ГОД" sheetId="5" r:id="rId5"/>
    <sheet name="стр.7" sheetId="6" r:id="rId6"/>
    <sheet name="стр.8" sheetId="7" r:id="rId7"/>
    <sheet name="Лист1" sheetId="8" r:id="rId8"/>
  </sheets>
  <definedNames>
    <definedName name="_xlnm.Print_Area" localSheetId="2">'2017 ГОД'!$A$1:$HH$77</definedName>
    <definedName name="_xlnm.Print_Area" localSheetId="0">'стр.1'!$A$1:$DA$46</definedName>
    <definedName name="_xlnm.Print_Area" localSheetId="1">'стр.2_3'!$A$1:$DA$97</definedName>
    <definedName name="_xlnm.Print_Area" localSheetId="5">'стр.7'!$A$1:$FK$23</definedName>
    <definedName name="_xlnm.Print_Area" localSheetId="6">'стр.8'!$A$1:$FK$35</definedName>
  </definedNames>
  <calcPr fullCalcOnLoad="1" refMode="R1C1"/>
</workbook>
</file>

<file path=xl/sharedStrings.xml><?xml version="1.0" encoding="utf-8"?>
<sst xmlns="http://schemas.openxmlformats.org/spreadsheetml/2006/main" count="1115" uniqueCount="323">
  <si>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</si>
  <si>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</si>
  <si>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</si>
  <si>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</si>
  <si>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</si>
  <si>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</si>
  <si>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</si>
  <si>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</si>
  <si>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</si>
  <si>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</si>
  <si>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ИНН/КПП</t>
  </si>
  <si>
    <t>Адрес фактического местонахождения</t>
  </si>
  <si>
    <t>УТВЕРЖДАЮ</t>
  </si>
  <si>
    <t>(наименование должности лица, утверждающего документ)</t>
  </si>
  <si>
    <t>I. Нефинансовые активы, всего: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</si>
  <si>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</si>
  <si>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</si>
  <si>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</si>
  <si>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</si>
  <si>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</si>
  <si>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</si>
  <si>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</si>
  <si>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</si>
  <si>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</si>
  <si>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</si>
  <si>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</si>
  <si>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</si>
  <si>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</si>
  <si>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</si>
  <si>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</si>
  <si>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</t>
  </si>
  <si>
    <t>(уполномоченное лицо)</t>
  </si>
  <si>
    <t>Исполнитель</t>
  </si>
  <si>
    <t>План
финансово-хозяйственной деятельности</t>
  </si>
  <si>
    <t>Форма по КФД</t>
  </si>
  <si>
    <t>по ОКПО</t>
  </si>
  <si>
    <t>Наименование органа, осуществляющего</t>
  </si>
  <si>
    <t>функции и полномочия учредителя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</si>
  <si>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</si>
  <si>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</si>
  <si>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</si>
  <si>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</si>
  <si>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</si>
  <si>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Х</t>
  </si>
  <si>
    <t>210</t>
  </si>
  <si>
    <t>211</t>
  </si>
  <si>
    <t>212</t>
  </si>
  <si>
    <t>213</t>
  </si>
  <si>
    <t>220</t>
  </si>
  <si>
    <t>221</t>
  </si>
  <si>
    <t>240</t>
  </si>
  <si>
    <t>260</t>
  </si>
  <si>
    <t>262</t>
  </si>
  <si>
    <t>263</t>
  </si>
  <si>
    <t>300</t>
  </si>
  <si>
    <t>310</t>
  </si>
  <si>
    <t>320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</si>
  <si>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</si>
  <si>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</si>
  <si>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</si>
  <si>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</si>
  <si>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</si>
  <si>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</si>
  <si>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</si>
  <si>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</si>
  <si>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</si>
  <si>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
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</si>
  <si>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</si>
  <si>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</si>
  <si>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500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</si>
  <si>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</si>
  <si>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</si>
  <si>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 год и плановый период</t>
  </si>
  <si>
    <t>Наименование государственного</t>
  </si>
  <si>
    <t>учреждения (подразделения)</t>
  </si>
  <si>
    <t>Единица измерения:</t>
  </si>
  <si>
    <t>государственного учреждения (подразделения)</t>
  </si>
  <si>
    <t>Сведения о деятельности государственного учреждения</t>
  </si>
  <si>
    <t>1. Цели деятельности Учреждения (Подразделения) в соответствии с федеральными законами, иными нормативными правовыми актами и уставом Учреждения (положением о Подразделении).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</si>
  <si>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о Подразделении).</t>
  </si>
  <si>
    <t>3. Перечень услуг (работ), относящихся в соответствии с уставом (положением о Подразделении) к основным видам деятельности Учреждения (Подразделения), предоставление которых для физических и юридических лиц осуществляется в том числе за плату.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</si>
  <si>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(Подразделением)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деятельности).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</si>
  <si>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</si>
  <si>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I. Показатели финансового состояния Учреждения (Подразделения)</t>
  </si>
  <si>
    <t xml:space="preserve">на </t>
  </si>
  <si>
    <t>№ п/п</t>
  </si>
  <si>
    <t>Сумма,
тыс. руб.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</si>
  <si>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</si>
  <si>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</si>
  <si>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</si>
  <si>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2.1. Денежные средства учреждения, всего</t>
  </si>
  <si>
    <t>2.2.1</t>
  </si>
  <si>
    <t>2.2.2</t>
  </si>
  <si>
    <t>2.1.1. Денежные средства учреждения на счетах</t>
  </si>
  <si>
    <t>2.2. Денежные средства учреждения, размещенные на депозиты в кредитной организации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</si>
  <si>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</si>
  <si>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</si>
  <si>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</si>
  <si>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</si>
  <si>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</si>
  <si>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</si>
  <si>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</si>
  <si>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</si>
  <si>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</si>
  <si>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</si>
  <si>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</si>
  <si>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</si>
  <si>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</si>
  <si>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</si>
  <si>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</si>
  <si>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</si>
  <si>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</si>
  <si>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</si>
  <si>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</si>
  <si>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</si>
  <si>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</si>
  <si>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</si>
  <si>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</si>
  <si>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</si>
  <si>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</si>
  <si>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</si>
  <si>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</si>
  <si>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</si>
  <si>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</si>
  <si>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</si>
  <si>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</si>
  <si>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</si>
  <si>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</si>
  <si>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</si>
  <si>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</si>
  <si>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</si>
  <si>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</si>
  <si>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</si>
  <si>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</si>
  <si>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</si>
  <si>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</si>
  <si>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</si>
  <si>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</si>
  <si>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</si>
  <si>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</si>
  <si>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</si>
  <si>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</si>
  <si>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</si>
  <si>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всего</t>
  </si>
  <si>
    <t>Код строки</t>
  </si>
  <si>
    <t>Код
строки</t>
  </si>
  <si>
    <t>2</t>
  </si>
  <si>
    <t>3</t>
  </si>
  <si>
    <t>Объем финансового обеспечения, руб. (с точностью до двух знаков после запятой - 0,00)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</si>
  <si>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</si>
  <si>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</si>
  <si>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</si>
  <si>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100</t>
  </si>
  <si>
    <t>в том числе: доходы от собственности</t>
  </si>
  <si>
    <t>110</t>
  </si>
  <si>
    <t>1.</t>
  </si>
  <si>
    <t>2.</t>
  </si>
  <si>
    <t>111</t>
  </si>
  <si>
    <t>112</t>
  </si>
  <si>
    <t>Доходы от оказания услуг, работ</t>
  </si>
  <si>
    <t>120</t>
  </si>
  <si>
    <t>121</t>
  </si>
  <si>
    <t>122</t>
  </si>
  <si>
    <t>130</t>
  </si>
  <si>
    <t>Доходы от штрафов, пеней, иных сумм принудительного изъятия</t>
  </si>
  <si>
    <t>140</t>
  </si>
  <si>
    <t>150</t>
  </si>
  <si>
    <t>160</t>
  </si>
  <si>
    <t>Прочие доходы</t>
  </si>
  <si>
    <t>180</t>
  </si>
  <si>
    <t>Доходы от операций с активами</t>
  </si>
  <si>
    <t>181</t>
  </si>
  <si>
    <t>182</t>
  </si>
  <si>
    <t>200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</si>
  <si>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</si>
  <si>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</si>
  <si>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</si>
  <si>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214</t>
  </si>
  <si>
    <t>Социальные и иные выплаты населению, всего</t>
  </si>
  <si>
    <t>230</t>
  </si>
  <si>
    <t>Уплата налогов, сборов и иных платежей, всего</t>
  </si>
  <si>
    <t>231</t>
  </si>
  <si>
    <t>232</t>
  </si>
  <si>
    <t>Безвозмездные перечисления организациям</t>
  </si>
  <si>
    <t>250</t>
  </si>
  <si>
    <t>Иные субсидии, предоставленные
из бюджета</t>
  </si>
  <si>
    <t>Прочие расходы (кроме расходов
на закупку товаров, работ, услуг)</t>
  </si>
  <si>
    <t>261</t>
  </si>
  <si>
    <t>264</t>
  </si>
  <si>
    <t>265</t>
  </si>
  <si>
    <t>Арендная плата за пользование недвижимым имуществом</t>
  </si>
  <si>
    <t>266</t>
  </si>
  <si>
    <t>Арендная плата за пользование движимым имуществом</t>
  </si>
  <si>
    <t>267</t>
  </si>
  <si>
    <t>268</t>
  </si>
  <si>
    <t>Работы, услуги по содержанию движимого имущества</t>
  </si>
  <si>
    <t>269</t>
  </si>
  <si>
    <t>Работы, услуги по содержанию недвижимого имущества</t>
  </si>
  <si>
    <t>Увеличение остатков средств</t>
  </si>
  <si>
    <t>311</t>
  </si>
  <si>
    <t>312</t>
  </si>
  <si>
    <t>Прочие поступления</t>
  </si>
  <si>
    <t>321</t>
  </si>
  <si>
    <t>в том числе поступления нефинансовых активов, всего</t>
  </si>
  <si>
    <t>322</t>
  </si>
  <si>
    <t>323</t>
  </si>
  <si>
    <t>324</t>
  </si>
  <si>
    <t>400</t>
  </si>
  <si>
    <t>Выбытие финансовых активов, всего</t>
  </si>
  <si>
    <t>Поступление финансовых активов, всего</t>
  </si>
  <si>
    <t>410</t>
  </si>
  <si>
    <t>420</t>
  </si>
  <si>
    <t>Из них: уменьшение остатков средств</t>
  </si>
  <si>
    <t>Прочие выбытия</t>
  </si>
  <si>
    <t>421</t>
  </si>
  <si>
    <t>422</t>
  </si>
  <si>
    <t>Остаток средств на начало года</t>
  </si>
  <si>
    <t>600</t>
  </si>
  <si>
    <t>Остаток средств на конец года</t>
  </si>
  <si>
    <t>II. Показатели по поступлениям и выплатам Учреждения (Подразделения)</t>
  </si>
  <si>
    <t>II.I. Показатели выплат по расходам на закупку товаров, работ, услуг Учреждения (Подразделения)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</si>
  <si>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</si>
  <si>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</si>
  <si>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</si>
  <si>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</si>
  <si>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</si>
  <si>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</si>
  <si>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</si>
  <si>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0001</t>
  </si>
  <si>
    <t>1001</t>
  </si>
  <si>
    <t>В том числе:
на оплату контрактов, заключенных до начала очередного финансового года:</t>
  </si>
  <si>
    <t>1002</t>
  </si>
  <si>
    <t>2001</t>
  </si>
  <si>
    <t>2003</t>
  </si>
  <si>
    <t>На закупку товаров, работ, услуг по году начала закупки:</t>
  </si>
  <si>
    <t>Сумма выплат по расходам на закупку товаров, работ и услуг, руб.
(с точностью до двух знаков после запятой - 0,00)</t>
  </si>
  <si>
    <t>Год
начала закупки</t>
  </si>
  <si>
    <t>Поступление</t>
  </si>
  <si>
    <t>Выбытие</t>
  </si>
  <si>
    <t>010</t>
  </si>
  <si>
    <t>020</t>
  </si>
  <si>
    <t>030</t>
  </si>
  <si>
    <t>040</t>
  </si>
  <si>
    <t>Сумма (руб. с точностью до двух знаков
после запятой - 0,00)</t>
  </si>
  <si>
    <t>III. Сведения о средствах, поступающих во временное распоряжение Учреждения (Подразделения)</t>
  </si>
  <si>
    <t>IV. Справочная информация</t>
  </si>
  <si>
    <t>(очередной финансовый год)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</si>
  <si>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</si>
  <si>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</si>
  <si>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</si>
  <si>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</si>
  <si>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Руководитель государственного учреждения (подразделения)</t>
  </si>
  <si>
    <t>по финансовым вопросам</t>
  </si>
  <si>
    <t>Заместитель руководителя государственного учреждения (подразделения)</t>
  </si>
  <si>
    <t>Главный бухгалтер государственного учреждения (подразделения)</t>
  </si>
  <si>
    <t>Тел.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</si>
  <si>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</si>
  <si>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Расходы на закупку товаров,
работ, услуг, всего</t>
  </si>
  <si>
    <t>Субвенции из краевого бюджета</t>
  </si>
  <si>
    <t>Ведомство</t>
  </si>
  <si>
    <t>Раздел, подраздел</t>
  </si>
  <si>
    <t>Целевая статья</t>
  </si>
  <si>
    <t>Вид расхода</t>
  </si>
  <si>
    <t>КОСГУ</t>
  </si>
  <si>
    <t>17</t>
  </si>
  <si>
    <t>2018-2019г</t>
  </si>
  <si>
    <t>33627955</t>
  </si>
  <si>
    <t>Администрация Артемовского городского округа</t>
  </si>
  <si>
    <t>692775, Приморский край, Артем г, Днепростроевская ул,дом 6 692778, Приморский край, Артем г, Стрельникова ул, дом № 48, корпус ФКУ ИК-20  692778, Приморский край, Артем г, Стрельникова ул, дом № 12, корпус ФКУ ЛИУ-47</t>
  </si>
  <si>
    <t>Организация предоставления основного общее и среднего (полного) общего образования</t>
  </si>
  <si>
    <t xml:space="preserve">Основное общее и среднее (полное) общее образование. </t>
  </si>
  <si>
    <t>2502017675/250201001</t>
  </si>
  <si>
    <t>руб.</t>
  </si>
  <si>
    <t>2 318, 56</t>
  </si>
  <si>
    <t>374, 50</t>
  </si>
  <si>
    <t>01 января</t>
  </si>
  <si>
    <t>18</t>
  </si>
  <si>
    <t>19</t>
  </si>
  <si>
    <t>О702</t>
  </si>
  <si>
    <t>520</t>
  </si>
  <si>
    <t>О000005601</t>
  </si>
  <si>
    <t>Прочие работы, услуги .</t>
  </si>
  <si>
    <t>226</t>
  </si>
  <si>
    <t>290</t>
  </si>
  <si>
    <t>340</t>
  </si>
  <si>
    <t>1400770001</t>
  </si>
  <si>
    <t>1400793060</t>
  </si>
  <si>
    <t>119</t>
  </si>
  <si>
    <t>244</t>
  </si>
  <si>
    <t>О500770001</t>
  </si>
  <si>
    <t>О500793060</t>
  </si>
  <si>
    <t>851</t>
  </si>
  <si>
    <t>1. Налог на имущество</t>
  </si>
  <si>
    <t xml:space="preserve">1.Субсидии на выполнение муниципального задания      </t>
  </si>
  <si>
    <t>Ходова С.В.</t>
  </si>
  <si>
    <t>Блинова Н.А.</t>
  </si>
  <si>
    <r>
      <t xml:space="preserve">муниципальное бюджетное общеобразовательное учреждение </t>
    </r>
    <r>
      <rPr>
        <b/>
        <sz val="10"/>
        <rFont val="Times New Roman"/>
        <family val="1"/>
      </rPr>
      <t>"Средняя общеобразовательная школа № 9"</t>
    </r>
    <r>
      <rPr>
        <sz val="10"/>
        <rFont val="Times New Roman"/>
        <family val="1"/>
      </rPr>
      <t xml:space="preserve"> Артемовского городского округа</t>
    </r>
  </si>
  <si>
    <t>0702</t>
  </si>
  <si>
    <t>0000005601</t>
  </si>
  <si>
    <t>Субсидия на финансовое обеспечение выполнения муниципального задания</t>
  </si>
  <si>
    <t>Субсидии на иные цели</t>
  </si>
  <si>
    <t>211  24М</t>
  </si>
  <si>
    <t>213 24М</t>
  </si>
  <si>
    <t>226 24М</t>
  </si>
  <si>
    <t>310 24М</t>
  </si>
  <si>
    <t>340 24М</t>
  </si>
  <si>
    <t>211 24М</t>
  </si>
  <si>
    <t>1.Закупка товаров, работ или услуг на сумму, не превышающие 100 тыс. руб. , в том числе:</t>
  </si>
  <si>
    <t>52007021400770001(244 226)</t>
  </si>
  <si>
    <t>52007021400793060 (244 226) 24М</t>
  </si>
  <si>
    <t>52007021400793060 (244 340) 24М</t>
  </si>
  <si>
    <t>52007020500793060 (244 226) 24М</t>
  </si>
  <si>
    <t>52007020500793060 (244 340) 24М</t>
  </si>
  <si>
    <t>2.Закупка товаров, работ или услуг на сумму, не превышающие 400 тыс. руб. , в том числе:</t>
  </si>
  <si>
    <t>52007021400793060 (244 310) 24М</t>
  </si>
  <si>
    <t>89242500665</t>
  </si>
  <si>
    <t>Начальник управления образования администрации Артемовского городского округа</t>
  </si>
  <si>
    <t>Колпакова Л.Я.</t>
  </si>
  <si>
    <t>августа</t>
  </si>
  <si>
    <t>52007020500793060 (244 310) 24М</t>
  </si>
  <si>
    <t>31</t>
  </si>
  <si>
    <t>31.08.2017</t>
  </si>
  <si>
    <t>31 августа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</si>
</sst>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\60"/>
  </numFmts>
  <fonts count="45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 indent="2"/>
    </xf>
    <xf numFmtId="0" fontId="4" fillId="0" borderId="14" xfId="0" applyFont="1" applyBorder="1" applyAlignment="1">
      <alignment horizontal="left" vertical="top" wrapText="1" indent="2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left" vertical="center" wrapText="1"/>
    </xf>
    <xf numFmtId="172" fontId="4" fillId="0" borderId="14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46"/>
  <sheetViews>
    <sheetView tabSelected="1" zoomScaleSheetLayoutView="100" workbookViewId="0" topLeftCell="A25">
      <selection activeCell="EQ10" sqref="EQ10"/>
    </sheetView>
  </sheetViews>
  <sheetFormatPr defaultColWidth="0.875" defaultRowHeight="12.75"/>
  <cols>
    <col min="1" max="16384" width="0.875" style="1" customWidth="1"/>
  </cols>
  <sheetData>
    <row r="1" s="7" customFormat="1" ht="8.25" customHeight="1"/>
    <row r="2" spans="54:105" s="7" customFormat="1" ht="12.75">
      <c r="BB2" s="61" t="s">
        <v>12</v>
      </c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</row>
    <row r="3" spans="54:105" s="7" customFormat="1" ht="24.75" customHeight="1">
      <c r="BB3" s="64" t="s">
        <v>316</v>
      </c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</row>
    <row r="4" spans="54:105" s="36" customFormat="1" ht="12" customHeight="1">
      <c r="BB4" s="50" t="s">
        <v>13</v>
      </c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</row>
    <row r="5" spans="54:105" s="7" customFormat="1" ht="12.75"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 t="s">
        <v>317</v>
      </c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</row>
    <row r="6" spans="54:105" s="36" customFormat="1" ht="12" customHeight="1">
      <c r="BB6" s="63" t="s">
        <v>5</v>
      </c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 t="s">
        <v>6</v>
      </c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</row>
    <row r="7" spans="54:105" s="7" customFormat="1" ht="9" customHeight="1"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71:103" s="26" customFormat="1" ht="12.75">
      <c r="BS8" s="83" t="s">
        <v>2</v>
      </c>
      <c r="BT8" s="83"/>
      <c r="BU8" s="65" t="s">
        <v>320</v>
      </c>
      <c r="BV8" s="65"/>
      <c r="BW8" s="65"/>
      <c r="BX8" s="65"/>
      <c r="BY8" s="84" t="s">
        <v>2</v>
      </c>
      <c r="BZ8" s="84"/>
      <c r="CA8" s="84"/>
      <c r="CB8" s="65" t="s">
        <v>318</v>
      </c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54">
        <v>20</v>
      </c>
      <c r="CR8" s="54"/>
      <c r="CS8" s="54"/>
      <c r="CT8" s="54"/>
      <c r="CU8" s="76" t="s">
        <v>264</v>
      </c>
      <c r="CV8" s="76"/>
      <c r="CW8" s="76"/>
      <c r="CX8" s="76"/>
      <c r="CY8" s="26" t="s">
        <v>3</v>
      </c>
    </row>
    <row r="9" s="7" customFormat="1" ht="9" customHeight="1"/>
    <row r="10" spans="1:105" s="2" customFormat="1" ht="29.25" customHeight="1">
      <c r="A10" s="85" t="s">
        <v>33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</row>
    <row r="11" spans="35:81" s="3" customFormat="1" ht="15" customHeight="1">
      <c r="AI11" s="4" t="s">
        <v>30</v>
      </c>
      <c r="AJ11" s="57" t="s">
        <v>264</v>
      </c>
      <c r="AK11" s="57"/>
      <c r="AL11" s="57"/>
      <c r="AM11" s="57"/>
      <c r="AN11" s="11" t="s">
        <v>72</v>
      </c>
      <c r="BQ11" s="77" t="s">
        <v>265</v>
      </c>
      <c r="BR11" s="77"/>
      <c r="BS11" s="77"/>
      <c r="BT11" s="77"/>
      <c r="BU11" s="77"/>
      <c r="BV11" s="77"/>
      <c r="BW11" s="77"/>
      <c r="BX11" s="77"/>
      <c r="BY11" s="77"/>
      <c r="BZ11" s="78"/>
      <c r="CA11" s="78"/>
      <c r="CB11" s="78"/>
      <c r="CC11" s="78"/>
    </row>
    <row r="12" spans="35:88" s="3" customFormat="1" ht="9" customHeight="1">
      <c r="AI12" s="4"/>
      <c r="AJ12" s="6"/>
      <c r="AK12" s="6"/>
      <c r="AL12" s="6"/>
      <c r="AM12" s="6"/>
      <c r="AN12" s="11"/>
      <c r="BR12" s="47"/>
      <c r="BS12" s="47"/>
      <c r="BT12" s="47"/>
      <c r="BU12" s="47"/>
      <c r="BV12" s="47"/>
      <c r="BW12" s="47"/>
      <c r="BX12" s="47"/>
      <c r="BY12" s="47"/>
      <c r="CF12" s="5"/>
      <c r="CG12" s="6"/>
      <c r="CH12" s="6"/>
      <c r="CI12" s="6"/>
      <c r="CJ12" s="6"/>
    </row>
    <row r="13" spans="36:88" s="3" customFormat="1" ht="15" customHeight="1">
      <c r="AJ13" s="74" t="s">
        <v>2</v>
      </c>
      <c r="AK13" s="74"/>
      <c r="AL13" s="87" t="s">
        <v>320</v>
      </c>
      <c r="AM13" s="87"/>
      <c r="AN13" s="87"/>
      <c r="AO13" s="87"/>
      <c r="AP13" s="75" t="s">
        <v>2</v>
      </c>
      <c r="AQ13" s="75"/>
      <c r="AR13" s="75"/>
      <c r="AS13" s="87" t="s">
        <v>318</v>
      </c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56">
        <v>20</v>
      </c>
      <c r="BI13" s="56"/>
      <c r="BJ13" s="56"/>
      <c r="BK13" s="56"/>
      <c r="BL13" s="57" t="s">
        <v>264</v>
      </c>
      <c r="BM13" s="57"/>
      <c r="BN13" s="57"/>
      <c r="BO13" s="57"/>
      <c r="BP13" s="3" t="s">
        <v>3</v>
      </c>
      <c r="BS13" s="47"/>
      <c r="BV13" s="47"/>
      <c r="BW13" s="47"/>
      <c r="BX13" s="47"/>
      <c r="BY13" s="47"/>
      <c r="CF13" s="5"/>
      <c r="CG13" s="6"/>
      <c r="CH13" s="6"/>
      <c r="CI13" s="6"/>
      <c r="CJ13" s="6"/>
    </row>
    <row r="14" spans="35:88" s="7" customFormat="1" ht="9" customHeight="1">
      <c r="AI14" s="12"/>
      <c r="BU14" s="45"/>
      <c r="BV14" s="45"/>
      <c r="BW14" s="45"/>
      <c r="BX14" s="45"/>
      <c r="BY14" s="45"/>
      <c r="CF14" s="42"/>
      <c r="CG14" s="40"/>
      <c r="CH14" s="40"/>
      <c r="CI14" s="40"/>
      <c r="CJ14" s="40"/>
    </row>
    <row r="15" spans="92:105" s="7" customFormat="1" ht="12.75">
      <c r="CN15" s="73" t="s">
        <v>7</v>
      </c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</row>
    <row r="16" spans="88:105" s="7" customFormat="1" ht="12.75" customHeight="1">
      <c r="CJ16" s="12"/>
      <c r="CL16" s="12" t="s">
        <v>34</v>
      </c>
      <c r="CN16" s="58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60"/>
    </row>
    <row r="17" spans="77:105" s="7" customFormat="1" ht="12.75" customHeight="1">
      <c r="BY17" s="27"/>
      <c r="CE17" s="24"/>
      <c r="CL17" s="12" t="s">
        <v>8</v>
      </c>
      <c r="CN17" s="58" t="s">
        <v>321</v>
      </c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60"/>
    </row>
    <row r="18" spans="77:105" s="7" customFormat="1" ht="12.75" customHeight="1">
      <c r="BY18" s="27"/>
      <c r="CE18" s="24"/>
      <c r="CL18" s="12"/>
      <c r="CN18" s="58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60"/>
    </row>
    <row r="19" spans="33:105" s="7" customFormat="1" ht="12.75" customHeight="1">
      <c r="AG19" s="79" t="s">
        <v>296</v>
      </c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J19" s="12"/>
      <c r="CL19" s="12"/>
      <c r="CN19" s="58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60"/>
    </row>
    <row r="20" spans="1:105" s="7" customFormat="1" ht="12.75" customHeight="1">
      <c r="A20" s="22" t="s">
        <v>73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J20" s="30"/>
      <c r="CL20" s="12" t="s">
        <v>35</v>
      </c>
      <c r="CN20" s="66" t="s">
        <v>266</v>
      </c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8"/>
    </row>
    <row r="21" spans="1:105" s="7" customFormat="1" ht="19.5" customHeight="1">
      <c r="A21" s="14" t="s">
        <v>74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J21" s="30"/>
      <c r="CL21" s="24"/>
      <c r="CN21" s="69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1"/>
    </row>
    <row r="22" spans="88:105" s="9" customFormat="1" ht="12.75" customHeight="1">
      <c r="CJ22" s="31"/>
      <c r="CL22" s="12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</row>
    <row r="23" spans="2:105" s="7" customFormat="1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13"/>
      <c r="CK23" s="9"/>
      <c r="CL23" s="12"/>
      <c r="CN23" s="58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60"/>
    </row>
    <row r="24" spans="1:105" s="7" customFormat="1" ht="12.75" customHeight="1">
      <c r="A24" s="2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25"/>
      <c r="V24" s="28"/>
      <c r="W24" s="28"/>
      <c r="X24" s="28"/>
      <c r="Y24" s="28"/>
      <c r="Z24" s="29"/>
      <c r="AA24" s="29"/>
      <c r="AB24" s="29"/>
      <c r="AC24" s="10"/>
      <c r="AD24" s="10"/>
      <c r="AE24" s="10"/>
      <c r="AF24" s="10"/>
      <c r="AG24" s="10"/>
      <c r="AI24" s="32"/>
      <c r="AJ24" s="32"/>
      <c r="BZ24" s="27"/>
      <c r="CJ24" s="30"/>
      <c r="CL24" s="12"/>
      <c r="CN24" s="58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60"/>
    </row>
    <row r="25" spans="1:105" s="7" customFormat="1" ht="12.75" customHeight="1">
      <c r="A25" s="24" t="s">
        <v>10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25"/>
      <c r="V25" s="28"/>
      <c r="W25" s="28"/>
      <c r="X25" s="28"/>
      <c r="Y25" s="28"/>
      <c r="Z25" s="29"/>
      <c r="AA25" s="29"/>
      <c r="AB25" s="29"/>
      <c r="AC25" s="10"/>
      <c r="AD25" s="10"/>
      <c r="AE25" s="10"/>
      <c r="AF25" s="10"/>
      <c r="AG25" s="10"/>
      <c r="AK25" s="88" t="s">
        <v>271</v>
      </c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27"/>
      <c r="CJ25" s="30"/>
      <c r="CL25" s="12"/>
      <c r="CN25" s="58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60"/>
    </row>
    <row r="26" spans="1:105" s="7" customFormat="1" ht="12.75" customHeight="1">
      <c r="A26" s="22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25"/>
      <c r="V26" s="28"/>
      <c r="W26" s="28"/>
      <c r="X26" s="28"/>
      <c r="Y26" s="28"/>
      <c r="Z26" s="29"/>
      <c r="AA26" s="29"/>
      <c r="AB26" s="29"/>
      <c r="AC26" s="10"/>
      <c r="AD26" s="10"/>
      <c r="AE26" s="10"/>
      <c r="AF26" s="10"/>
      <c r="AG26" s="10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Y26" s="27"/>
      <c r="BZ26" s="27"/>
      <c r="CJ26" s="30"/>
      <c r="CL26" s="12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</row>
    <row r="27" spans="1:105" s="7" customFormat="1" ht="12.75" customHeight="1">
      <c r="A27" s="22" t="s">
        <v>75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25"/>
      <c r="V27" s="28"/>
      <c r="W27" s="28"/>
      <c r="X27" s="28"/>
      <c r="Y27" s="28"/>
      <c r="Z27" s="29"/>
      <c r="AA27" s="29"/>
      <c r="AB27" s="29"/>
      <c r="AC27" s="10"/>
      <c r="AD27" s="10"/>
      <c r="AE27" s="10"/>
      <c r="AF27" s="10"/>
      <c r="AG27" s="10"/>
      <c r="AI27" s="32"/>
      <c r="AJ27" s="32"/>
      <c r="AK27" s="32"/>
      <c r="AL27" s="32" t="s">
        <v>272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Y27" s="27"/>
      <c r="BZ27" s="27"/>
      <c r="CJ27" s="30"/>
      <c r="CL27" s="12" t="s">
        <v>9</v>
      </c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</row>
    <row r="28" spans="1:88" s="7" customFormat="1" ht="9" customHeight="1">
      <c r="A28" s="22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25"/>
      <c r="V28" s="28"/>
      <c r="W28" s="28"/>
      <c r="X28" s="28"/>
      <c r="Y28" s="28"/>
      <c r="Z28" s="29"/>
      <c r="AA28" s="29"/>
      <c r="AB28" s="29"/>
      <c r="AC28" s="10"/>
      <c r="AD28" s="10"/>
      <c r="AE28" s="10"/>
      <c r="AF28" s="10"/>
      <c r="AG28" s="10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Y28" s="27"/>
      <c r="BZ28" s="27"/>
      <c r="CJ28" s="30"/>
    </row>
    <row r="29" spans="1:105" s="7" customFormat="1" ht="12.75">
      <c r="A29" s="7" t="s">
        <v>36</v>
      </c>
      <c r="AS29" s="41"/>
      <c r="AT29" s="79" t="s">
        <v>267</v>
      </c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</row>
    <row r="30" spans="1:105" s="7" customFormat="1" ht="12.75">
      <c r="A30" s="22" t="s">
        <v>37</v>
      </c>
      <c r="AS30" s="41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</row>
    <row r="31" spans="1:105" s="7" customFormat="1" ht="9" customHeight="1">
      <c r="A31" s="1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81" t="s">
        <v>268</v>
      </c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</row>
    <row r="32" spans="1:105" s="7" customFormat="1" ht="12.75" customHeight="1">
      <c r="A32" s="22" t="s">
        <v>11</v>
      </c>
      <c r="AS32" s="39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</row>
    <row r="33" spans="1:105" s="7" customFormat="1" ht="18" customHeight="1">
      <c r="A33" s="22" t="s">
        <v>76</v>
      </c>
      <c r="AS33" s="39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</row>
    <row r="34" spans="46:105" s="7" customFormat="1" ht="18.75" customHeight="1"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</row>
    <row r="35" spans="1:105" s="44" customFormat="1" ht="12.75">
      <c r="A35" s="61" t="s">
        <v>77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</row>
    <row r="36" spans="1:104" s="7" customFormat="1" ht="9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</row>
    <row r="37" spans="1:105" s="24" customFormat="1" ht="27.75" customHeight="1">
      <c r="A37" s="53" t="s">
        <v>78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</row>
    <row r="38" spans="1:105" s="24" customFormat="1" ht="15" customHeight="1">
      <c r="A38" s="72" t="s">
        <v>269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</row>
    <row r="39" spans="1:105" s="24" customFormat="1" ht="27.75" customHeight="1">
      <c r="A39" s="51" t="s">
        <v>79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</row>
    <row r="40" spans="1:105" s="24" customFormat="1" ht="15" customHeight="1">
      <c r="A40" s="72" t="s">
        <v>270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</row>
    <row r="41" spans="1:105" s="24" customFormat="1" ht="40.5" customHeight="1">
      <c r="A41" s="51" t="s">
        <v>80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</row>
    <row r="42" spans="1:105" s="24" customFormat="1" ht="1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</row>
    <row r="43" spans="1:105" s="24" customFormat="1" ht="66.75" customHeight="1">
      <c r="A43" s="51" t="s">
        <v>81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</row>
    <row r="44" spans="1:105" s="24" customFormat="1" ht="15" customHeight="1">
      <c r="A44" s="52">
        <v>374.5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</row>
    <row r="45" spans="1:105" s="24" customFormat="1" ht="27.75" customHeight="1">
      <c r="A45" s="53" t="s">
        <v>82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</row>
    <row r="46" spans="1:105" s="24" customFormat="1" ht="15" customHeight="1">
      <c r="A46" s="52">
        <v>1944.06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</row>
  </sheetData>
  <sheetProtection/>
  <mergeCells count="49">
    <mergeCell ref="AT31:DA34"/>
    <mergeCell ref="AT29:DA30"/>
    <mergeCell ref="BS8:BT8"/>
    <mergeCell ref="BY8:CA8"/>
    <mergeCell ref="A10:DA10"/>
    <mergeCell ref="AJ11:AM11"/>
    <mergeCell ref="AL13:AO13"/>
    <mergeCell ref="AS13:BG13"/>
    <mergeCell ref="AK25:BY25"/>
    <mergeCell ref="CN16:DA16"/>
    <mergeCell ref="CN15:DA15"/>
    <mergeCell ref="AJ13:AK13"/>
    <mergeCell ref="AP13:AR13"/>
    <mergeCell ref="CU8:CX8"/>
    <mergeCell ref="BQ11:CC11"/>
    <mergeCell ref="AG19:CB21"/>
    <mergeCell ref="CN19:DA19"/>
    <mergeCell ref="CN18:DA18"/>
    <mergeCell ref="BU8:BX8"/>
    <mergeCell ref="CN22:DA22"/>
    <mergeCell ref="CN26:DA26"/>
    <mergeCell ref="CB8:CP8"/>
    <mergeCell ref="CN20:DA21"/>
    <mergeCell ref="A42:DA42"/>
    <mergeCell ref="A35:DA35"/>
    <mergeCell ref="A37:DA37"/>
    <mergeCell ref="A38:DA38"/>
    <mergeCell ref="A39:DA39"/>
    <mergeCell ref="A40:DA40"/>
    <mergeCell ref="A41:DA41"/>
    <mergeCell ref="CN17:DA17"/>
    <mergeCell ref="CN24:DA24"/>
    <mergeCell ref="CN25:DA25"/>
    <mergeCell ref="BB2:DA2"/>
    <mergeCell ref="BB5:BU5"/>
    <mergeCell ref="BB6:BU6"/>
    <mergeCell ref="BV5:DA5"/>
    <mergeCell ref="BV6:DA6"/>
    <mergeCell ref="BB3:DA3"/>
    <mergeCell ref="BB4:DA4"/>
    <mergeCell ref="A43:DA43"/>
    <mergeCell ref="A44:DA44"/>
    <mergeCell ref="A45:DA45"/>
    <mergeCell ref="A46:DA46"/>
    <mergeCell ref="CQ8:CT8"/>
    <mergeCell ref="CN27:DA27"/>
    <mergeCell ref="BH13:BK13"/>
    <mergeCell ref="BL13:BO13"/>
    <mergeCell ref="CN23:DA23"/>
  </mergeCells>
  <printOptions/>
  <pageMargins left="0.7874015748031497" right="0.5118110236220472" top="0.3937007874015748" bottom="0" header="0.1968503937007874" footer="0.1968503937007874"/>
  <pageSetup horizontalDpi="600" verticalDpi="600" orientation="portrait" paperSize="9" r:id="rId1"/>
  <headerFooter alignWithMargins="0">
    <oddHeader>&amp;C&amp;Ь&amp;Ф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97"/>
  <sheetViews>
    <sheetView view="pageBreakPreview" zoomScaleSheetLayoutView="100" zoomScalePageLayoutView="0" workbookViewId="0" topLeftCell="A1">
      <selection activeCell="J12" sqref="J12:CM12"/>
    </sheetView>
  </sheetViews>
  <sheetFormatPr defaultColWidth="0.875" defaultRowHeight="12.75"/>
  <cols>
    <col min="1" max="16384" width="0.875" style="1" customWidth="1"/>
  </cols>
  <sheetData>
    <row r="1" spans="2:105" s="26" customFormat="1" ht="12.75" customHeight="1">
      <c r="B1" s="111" t="s">
        <v>83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48"/>
    </row>
    <row r="2" spans="33:74" s="26" customFormat="1" ht="12.75">
      <c r="AG2" s="43" t="s">
        <v>84</v>
      </c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54"/>
      <c r="BO2" s="54"/>
      <c r="BP2" s="54"/>
      <c r="BQ2" s="54"/>
      <c r="BR2" s="76"/>
      <c r="BS2" s="76"/>
      <c r="BT2" s="76"/>
      <c r="BU2" s="76"/>
      <c r="BV2" s="26" t="s">
        <v>3</v>
      </c>
    </row>
    <row r="3" s="7" customFormat="1" ht="12.75">
      <c r="DA3" s="12"/>
    </row>
    <row r="4" spans="1:105" s="9" customFormat="1" ht="27.75" customHeight="1">
      <c r="A4" s="90" t="s">
        <v>85</v>
      </c>
      <c r="B4" s="90"/>
      <c r="C4" s="90"/>
      <c r="D4" s="90"/>
      <c r="E4" s="90"/>
      <c r="F4" s="90"/>
      <c r="G4" s="90"/>
      <c r="H4" s="90"/>
      <c r="I4" s="90" t="s">
        <v>0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89" t="s">
        <v>86</v>
      </c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</row>
    <row r="5" spans="1:105" s="9" customFormat="1" ht="12.75" customHeight="1">
      <c r="A5" s="91">
        <v>1</v>
      </c>
      <c r="B5" s="92"/>
      <c r="C5" s="92"/>
      <c r="D5" s="92"/>
      <c r="E5" s="92"/>
      <c r="F5" s="92"/>
      <c r="G5" s="92"/>
      <c r="H5" s="93"/>
      <c r="I5" s="101">
        <v>2</v>
      </c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3"/>
      <c r="CN5" s="91">
        <v>3</v>
      </c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3"/>
    </row>
    <row r="6" spans="1:105" s="8" customFormat="1" ht="14.25" customHeight="1">
      <c r="A6" s="106"/>
      <c r="B6" s="107"/>
      <c r="C6" s="107"/>
      <c r="D6" s="107"/>
      <c r="E6" s="107"/>
      <c r="F6" s="107"/>
      <c r="G6" s="107"/>
      <c r="H6" s="108"/>
      <c r="I6" s="15"/>
      <c r="J6" s="96" t="s">
        <v>14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7"/>
      <c r="CN6" s="98" t="s">
        <v>273</v>
      </c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100"/>
    </row>
    <row r="7" spans="1:105" s="9" customFormat="1" ht="14.25" customHeight="1">
      <c r="A7" s="106"/>
      <c r="B7" s="107"/>
      <c r="C7" s="107"/>
      <c r="D7" s="107"/>
      <c r="E7" s="107"/>
      <c r="F7" s="107"/>
      <c r="G7" s="107"/>
      <c r="H7" s="108"/>
      <c r="I7" s="16"/>
      <c r="J7" s="104" t="s">
        <v>1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5"/>
      <c r="CN7" s="91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3"/>
    </row>
    <row r="8" spans="1:105" s="9" customFormat="1" ht="14.25" customHeight="1">
      <c r="A8" s="106"/>
      <c r="B8" s="107"/>
      <c r="C8" s="107"/>
      <c r="D8" s="107"/>
      <c r="E8" s="107"/>
      <c r="F8" s="107"/>
      <c r="G8" s="107"/>
      <c r="H8" s="108"/>
      <c r="I8" s="16"/>
      <c r="J8" s="104" t="s">
        <v>38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5"/>
      <c r="CN8" s="91" t="s">
        <v>274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s="9" customFormat="1" ht="14.25" customHeight="1">
      <c r="A9" s="106"/>
      <c r="B9" s="107"/>
      <c r="C9" s="107"/>
      <c r="D9" s="107"/>
      <c r="E9" s="107"/>
      <c r="F9" s="107"/>
      <c r="G9" s="107"/>
      <c r="H9" s="108"/>
      <c r="I9" s="16"/>
      <c r="J9" s="94" t="s">
        <v>4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5"/>
      <c r="CN9" s="91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3"/>
    </row>
    <row r="10" spans="1:105" s="9" customFormat="1" ht="27.75" customHeight="1">
      <c r="A10" s="106"/>
      <c r="B10" s="107"/>
      <c r="C10" s="107"/>
      <c r="D10" s="107"/>
      <c r="E10" s="107"/>
      <c r="F10" s="107"/>
      <c r="G10" s="107"/>
      <c r="H10" s="108"/>
      <c r="I10" s="16"/>
      <c r="J10" s="104" t="s">
        <v>87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5"/>
      <c r="CN10" s="91" t="s">
        <v>274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3"/>
    </row>
    <row r="11" spans="1:105" s="9" customFormat="1" ht="27.75" customHeight="1">
      <c r="A11" s="106"/>
      <c r="B11" s="107"/>
      <c r="C11" s="107"/>
      <c r="D11" s="107"/>
      <c r="E11" s="107"/>
      <c r="F11" s="107"/>
      <c r="G11" s="107"/>
      <c r="H11" s="108"/>
      <c r="I11" s="16"/>
      <c r="J11" s="104" t="s">
        <v>88</v>
      </c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5"/>
      <c r="CN11" s="91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</row>
    <row r="12" spans="1:105" s="9" customFormat="1" ht="40.5" customHeight="1">
      <c r="A12" s="106"/>
      <c r="B12" s="107"/>
      <c r="C12" s="107"/>
      <c r="D12" s="107"/>
      <c r="E12" s="107"/>
      <c r="F12" s="107"/>
      <c r="G12" s="107"/>
      <c r="H12" s="108"/>
      <c r="I12" s="16"/>
      <c r="J12" s="104" t="s">
        <v>89</v>
      </c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5"/>
      <c r="CN12" s="91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</row>
    <row r="13" spans="1:105" s="9" customFormat="1" ht="14.25" customHeight="1">
      <c r="A13" s="106"/>
      <c r="B13" s="107"/>
      <c r="C13" s="107"/>
      <c r="D13" s="107"/>
      <c r="E13" s="107"/>
      <c r="F13" s="107"/>
      <c r="G13" s="107"/>
      <c r="H13" s="108"/>
      <c r="I13" s="16"/>
      <c r="J13" s="104" t="s">
        <v>39</v>
      </c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5"/>
      <c r="CN13" s="91">
        <v>170.12</v>
      </c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3"/>
    </row>
    <row r="14" spans="1:105" s="9" customFormat="1" ht="14.25" customHeight="1">
      <c r="A14" s="106"/>
      <c r="B14" s="107"/>
      <c r="C14" s="107"/>
      <c r="D14" s="107"/>
      <c r="E14" s="107"/>
      <c r="F14" s="107"/>
      <c r="G14" s="107"/>
      <c r="H14" s="108"/>
      <c r="I14" s="16"/>
      <c r="J14" s="104" t="s">
        <v>40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5"/>
      <c r="CN14" s="91">
        <v>1944.06</v>
      </c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3"/>
    </row>
    <row r="15" spans="1:105" s="9" customFormat="1" ht="14.25" customHeight="1">
      <c r="A15" s="106"/>
      <c r="B15" s="107"/>
      <c r="C15" s="107"/>
      <c r="D15" s="107"/>
      <c r="E15" s="107"/>
      <c r="F15" s="107"/>
      <c r="G15" s="107"/>
      <c r="H15" s="108"/>
      <c r="I15" s="16"/>
      <c r="J15" s="94" t="s">
        <v>4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5"/>
      <c r="CN15" s="91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3"/>
    </row>
    <row r="16" spans="1:105" s="9" customFormat="1" ht="14.25" customHeight="1">
      <c r="A16" s="106"/>
      <c r="B16" s="107"/>
      <c r="C16" s="107"/>
      <c r="D16" s="107"/>
      <c r="E16" s="107"/>
      <c r="F16" s="107"/>
      <c r="G16" s="107"/>
      <c r="H16" s="108"/>
      <c r="I16" s="16"/>
      <c r="J16" s="104" t="s">
        <v>41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5"/>
      <c r="CN16" s="91">
        <v>51.85</v>
      </c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3"/>
    </row>
    <row r="17" spans="1:105" s="9" customFormat="1" ht="14.25" customHeight="1">
      <c r="A17" s="106"/>
      <c r="B17" s="107"/>
      <c r="C17" s="107"/>
      <c r="D17" s="107"/>
      <c r="E17" s="107"/>
      <c r="F17" s="107"/>
      <c r="G17" s="107"/>
      <c r="H17" s="108"/>
      <c r="I17" s="16"/>
      <c r="J17" s="104" t="s">
        <v>42</v>
      </c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5"/>
      <c r="CN17" s="91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3"/>
    </row>
    <row r="18" spans="1:105" s="8" customFormat="1" ht="14.25" customHeight="1">
      <c r="A18" s="106"/>
      <c r="B18" s="107"/>
      <c r="C18" s="107"/>
      <c r="D18" s="107"/>
      <c r="E18" s="107"/>
      <c r="F18" s="107"/>
      <c r="G18" s="107"/>
      <c r="H18" s="108"/>
      <c r="I18" s="15"/>
      <c r="J18" s="96" t="s">
        <v>15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7"/>
      <c r="CN18" s="98">
        <v>4120.15</v>
      </c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100"/>
    </row>
    <row r="19" spans="1:105" s="9" customFormat="1" ht="14.25" customHeight="1">
      <c r="A19" s="106"/>
      <c r="B19" s="107"/>
      <c r="C19" s="107"/>
      <c r="D19" s="107"/>
      <c r="E19" s="107"/>
      <c r="F19" s="107"/>
      <c r="G19" s="107"/>
      <c r="H19" s="108"/>
      <c r="I19" s="16"/>
      <c r="J19" s="104" t="s">
        <v>1</v>
      </c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5"/>
      <c r="CN19" s="91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3"/>
    </row>
    <row r="20" spans="1:105" s="9" customFormat="1" ht="14.25" customHeight="1">
      <c r="A20" s="106"/>
      <c r="B20" s="107"/>
      <c r="C20" s="107"/>
      <c r="D20" s="107"/>
      <c r="E20" s="107"/>
      <c r="F20" s="107"/>
      <c r="G20" s="107"/>
      <c r="H20" s="108"/>
      <c r="I20" s="16"/>
      <c r="J20" s="104" t="s">
        <v>90</v>
      </c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5"/>
      <c r="CN20" s="91">
        <v>440.91</v>
      </c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3"/>
    </row>
    <row r="21" spans="1:105" s="9" customFormat="1" ht="14.25" customHeight="1">
      <c r="A21" s="106"/>
      <c r="B21" s="107"/>
      <c r="C21" s="107"/>
      <c r="D21" s="107"/>
      <c r="E21" s="107"/>
      <c r="F21" s="107"/>
      <c r="G21" s="107"/>
      <c r="H21" s="108"/>
      <c r="I21" s="16"/>
      <c r="J21" s="94" t="s">
        <v>4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5"/>
      <c r="CN21" s="91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9" customFormat="1" ht="14.25" customHeight="1">
      <c r="A22" s="106"/>
      <c r="B22" s="107"/>
      <c r="C22" s="107"/>
      <c r="D22" s="107"/>
      <c r="E22" s="107"/>
      <c r="F22" s="107"/>
      <c r="G22" s="107"/>
      <c r="H22" s="108"/>
      <c r="I22" s="16"/>
      <c r="J22" s="104" t="s">
        <v>93</v>
      </c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5"/>
      <c r="CN22" s="91">
        <v>440.91</v>
      </c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3"/>
    </row>
    <row r="23" spans="1:105" s="9" customFormat="1" ht="27.75" customHeight="1">
      <c r="A23" s="106"/>
      <c r="B23" s="107"/>
      <c r="C23" s="107"/>
      <c r="D23" s="107"/>
      <c r="E23" s="107"/>
      <c r="F23" s="107"/>
      <c r="G23" s="107"/>
      <c r="H23" s="108"/>
      <c r="I23" s="16"/>
      <c r="J23" s="104" t="s">
        <v>94</v>
      </c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5"/>
      <c r="CN23" s="91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3"/>
    </row>
    <row r="24" spans="1:105" s="9" customFormat="1" ht="14.25" customHeight="1">
      <c r="A24" s="106"/>
      <c r="B24" s="107"/>
      <c r="C24" s="107"/>
      <c r="D24" s="107"/>
      <c r="E24" s="107"/>
      <c r="F24" s="107"/>
      <c r="G24" s="107"/>
      <c r="H24" s="108"/>
      <c r="I24" s="16"/>
      <c r="J24" s="94" t="s">
        <v>4</v>
      </c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5"/>
      <c r="CN24" s="91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5" spans="1:105" s="9" customFormat="1" ht="14.25" customHeight="1">
      <c r="A25" s="106"/>
      <c r="B25" s="107"/>
      <c r="C25" s="107"/>
      <c r="D25" s="107"/>
      <c r="E25" s="107"/>
      <c r="F25" s="107"/>
      <c r="G25" s="107"/>
      <c r="H25" s="108"/>
      <c r="I25" s="16"/>
      <c r="J25" s="104" t="s">
        <v>91</v>
      </c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5"/>
      <c r="CN25" s="91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3"/>
    </row>
    <row r="26" spans="1:105" s="9" customFormat="1" ht="14.25" customHeight="1">
      <c r="A26" s="106"/>
      <c r="B26" s="107"/>
      <c r="C26" s="107"/>
      <c r="D26" s="107"/>
      <c r="E26" s="107"/>
      <c r="F26" s="107"/>
      <c r="G26" s="107"/>
      <c r="H26" s="108"/>
      <c r="I26" s="16"/>
      <c r="J26" s="104" t="s">
        <v>92</v>
      </c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5"/>
      <c r="CN26" s="91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3"/>
    </row>
    <row r="27" spans="1:105" s="9" customFormat="1" ht="14.25" customHeight="1">
      <c r="A27" s="106"/>
      <c r="B27" s="107"/>
      <c r="C27" s="107"/>
      <c r="D27" s="107"/>
      <c r="E27" s="107"/>
      <c r="F27" s="107"/>
      <c r="G27" s="107"/>
      <c r="H27" s="108"/>
      <c r="I27" s="16"/>
      <c r="J27" s="104" t="s">
        <v>95</v>
      </c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5"/>
      <c r="CN27" s="91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3"/>
    </row>
    <row r="28" spans="1:105" s="9" customFormat="1" ht="14.25" customHeight="1">
      <c r="A28" s="106"/>
      <c r="B28" s="107"/>
      <c r="C28" s="107"/>
      <c r="D28" s="107"/>
      <c r="E28" s="107"/>
      <c r="F28" s="107"/>
      <c r="G28" s="107"/>
      <c r="H28" s="108"/>
      <c r="I28" s="16"/>
      <c r="J28" s="94" t="s">
        <v>4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5"/>
      <c r="CN28" s="91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3"/>
    </row>
    <row r="29" spans="1:105" s="9" customFormat="1" ht="14.25" customHeight="1">
      <c r="A29" s="106"/>
      <c r="B29" s="107"/>
      <c r="C29" s="107"/>
      <c r="D29" s="107"/>
      <c r="E29" s="107"/>
      <c r="F29" s="107"/>
      <c r="G29" s="107"/>
      <c r="H29" s="108"/>
      <c r="I29" s="16"/>
      <c r="J29" s="104" t="s">
        <v>96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5"/>
      <c r="CN29" s="91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3"/>
    </row>
    <row r="30" spans="1:105" s="9" customFormat="1" ht="14.25" customHeight="1">
      <c r="A30" s="106"/>
      <c r="B30" s="107"/>
      <c r="C30" s="107"/>
      <c r="D30" s="107"/>
      <c r="E30" s="107"/>
      <c r="F30" s="107"/>
      <c r="G30" s="107"/>
      <c r="H30" s="108"/>
      <c r="I30" s="16"/>
      <c r="J30" s="104" t="s">
        <v>97</v>
      </c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5"/>
      <c r="CN30" s="91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3"/>
    </row>
    <row r="31" spans="1:105" s="9" customFormat="1" ht="27.75" customHeight="1">
      <c r="A31" s="106"/>
      <c r="B31" s="107"/>
      <c r="C31" s="107"/>
      <c r="D31" s="107"/>
      <c r="E31" s="107"/>
      <c r="F31" s="107"/>
      <c r="G31" s="107"/>
      <c r="H31" s="108"/>
      <c r="I31" s="16"/>
      <c r="J31" s="104" t="s">
        <v>98</v>
      </c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5"/>
      <c r="CN31" s="91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3"/>
    </row>
    <row r="32" spans="1:105" s="9" customFormat="1" ht="14.25" customHeight="1">
      <c r="A32" s="106"/>
      <c r="B32" s="107"/>
      <c r="C32" s="107"/>
      <c r="D32" s="107"/>
      <c r="E32" s="107"/>
      <c r="F32" s="107"/>
      <c r="G32" s="107"/>
      <c r="H32" s="108"/>
      <c r="I32" s="16"/>
      <c r="J32" s="94" t="s">
        <v>4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5"/>
      <c r="CN32" s="91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3"/>
    </row>
    <row r="33" spans="1:105" s="9" customFormat="1" ht="27.75" customHeight="1">
      <c r="A33" s="106"/>
      <c r="B33" s="107"/>
      <c r="C33" s="107"/>
      <c r="D33" s="107"/>
      <c r="E33" s="107"/>
      <c r="F33" s="107"/>
      <c r="G33" s="107"/>
      <c r="H33" s="108"/>
      <c r="I33" s="16"/>
      <c r="J33" s="110">
        <v>36983</v>
      </c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5"/>
      <c r="CN33" s="91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3"/>
    </row>
    <row r="34" spans="1:105" s="9" customFormat="1" ht="14.25" customHeight="1">
      <c r="A34" s="106"/>
      <c r="B34" s="107"/>
      <c r="C34" s="107"/>
      <c r="D34" s="107"/>
      <c r="E34" s="107"/>
      <c r="F34" s="107"/>
      <c r="G34" s="107"/>
      <c r="H34" s="108"/>
      <c r="I34" s="16"/>
      <c r="J34" s="104" t="s">
        <v>99</v>
      </c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5"/>
      <c r="CN34" s="91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3"/>
    </row>
    <row r="35" spans="1:105" s="9" customFormat="1" ht="27.75" customHeight="1">
      <c r="A35" s="106"/>
      <c r="B35" s="107"/>
      <c r="C35" s="107"/>
      <c r="D35" s="107"/>
      <c r="E35" s="107"/>
      <c r="F35" s="107"/>
      <c r="G35" s="107"/>
      <c r="H35" s="108"/>
      <c r="I35" s="16"/>
      <c r="J35" s="104" t="s">
        <v>100</v>
      </c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5"/>
      <c r="CN35" s="91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3"/>
    </row>
    <row r="36" spans="1:105" s="9" customFormat="1" ht="14.25" customHeight="1">
      <c r="A36" s="106"/>
      <c r="B36" s="107"/>
      <c r="C36" s="107"/>
      <c r="D36" s="107"/>
      <c r="E36" s="107"/>
      <c r="F36" s="107"/>
      <c r="G36" s="107"/>
      <c r="H36" s="108"/>
      <c r="I36" s="16"/>
      <c r="J36" s="94" t="s">
        <v>4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5"/>
      <c r="CN36" s="91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3"/>
    </row>
    <row r="37" spans="1:105" s="9" customFormat="1" ht="14.25" customHeight="1">
      <c r="A37" s="106"/>
      <c r="B37" s="107"/>
      <c r="C37" s="107"/>
      <c r="D37" s="107"/>
      <c r="E37" s="107"/>
      <c r="F37" s="107"/>
      <c r="G37" s="107"/>
      <c r="H37" s="108"/>
      <c r="I37" s="16"/>
      <c r="J37" s="104" t="s">
        <v>101</v>
      </c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5"/>
      <c r="CN37" s="91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3"/>
    </row>
    <row r="38" spans="1:105" s="9" customFormat="1" ht="14.25" customHeight="1">
      <c r="A38" s="106"/>
      <c r="B38" s="107"/>
      <c r="C38" s="107"/>
      <c r="D38" s="107"/>
      <c r="E38" s="107"/>
      <c r="F38" s="107"/>
      <c r="G38" s="107"/>
      <c r="H38" s="108"/>
      <c r="I38" s="16"/>
      <c r="J38" s="104" t="s">
        <v>102</v>
      </c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5"/>
      <c r="CN38" s="91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3"/>
    </row>
    <row r="39" spans="1:105" s="9" customFormat="1" ht="27.75" customHeight="1">
      <c r="A39" s="106"/>
      <c r="B39" s="107"/>
      <c r="C39" s="107"/>
      <c r="D39" s="107"/>
      <c r="E39" s="107"/>
      <c r="F39" s="107"/>
      <c r="G39" s="107"/>
      <c r="H39" s="108"/>
      <c r="I39" s="16"/>
      <c r="J39" s="104" t="s">
        <v>103</v>
      </c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5"/>
      <c r="CN39" s="91">
        <v>4120.15</v>
      </c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3"/>
    </row>
    <row r="40" spans="1:105" s="9" customFormat="1" ht="14.25" customHeight="1">
      <c r="A40" s="106"/>
      <c r="B40" s="107"/>
      <c r="C40" s="107"/>
      <c r="D40" s="107"/>
      <c r="E40" s="107"/>
      <c r="F40" s="107"/>
      <c r="G40" s="107"/>
      <c r="H40" s="108"/>
      <c r="I40" s="16"/>
      <c r="J40" s="94" t="s">
        <v>4</v>
      </c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5"/>
      <c r="CN40" s="91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3"/>
    </row>
    <row r="41" spans="1:105" s="9" customFormat="1" ht="14.25" customHeight="1">
      <c r="A41" s="106"/>
      <c r="B41" s="107"/>
      <c r="C41" s="107"/>
      <c r="D41" s="107"/>
      <c r="E41" s="107"/>
      <c r="F41" s="107"/>
      <c r="G41" s="107"/>
      <c r="H41" s="108"/>
      <c r="I41" s="16"/>
      <c r="J41" s="104" t="s">
        <v>104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5"/>
      <c r="CN41" s="91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3"/>
    </row>
    <row r="42" spans="1:105" s="9" customFormat="1" ht="14.25" customHeight="1">
      <c r="A42" s="106"/>
      <c r="B42" s="107"/>
      <c r="C42" s="107"/>
      <c r="D42" s="107"/>
      <c r="E42" s="107"/>
      <c r="F42" s="107"/>
      <c r="G42" s="107"/>
      <c r="H42" s="108"/>
      <c r="I42" s="16"/>
      <c r="J42" s="104" t="s">
        <v>105</v>
      </c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5"/>
      <c r="CN42" s="91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3"/>
    </row>
    <row r="43" spans="1:105" s="9" customFormat="1" ht="14.25" customHeight="1">
      <c r="A43" s="106"/>
      <c r="B43" s="107"/>
      <c r="C43" s="107"/>
      <c r="D43" s="107"/>
      <c r="E43" s="107"/>
      <c r="F43" s="107"/>
      <c r="G43" s="107"/>
      <c r="H43" s="108"/>
      <c r="I43" s="16"/>
      <c r="J43" s="104" t="s">
        <v>106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5"/>
      <c r="CN43" s="91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3"/>
    </row>
    <row r="44" spans="1:105" s="9" customFormat="1" ht="14.25" customHeight="1">
      <c r="A44" s="106"/>
      <c r="B44" s="107"/>
      <c r="C44" s="107"/>
      <c r="D44" s="107"/>
      <c r="E44" s="107"/>
      <c r="F44" s="107"/>
      <c r="G44" s="107"/>
      <c r="H44" s="108"/>
      <c r="I44" s="16"/>
      <c r="J44" s="104" t="s">
        <v>107</v>
      </c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5"/>
      <c r="CN44" s="91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3"/>
    </row>
    <row r="45" spans="1:105" s="9" customFormat="1" ht="14.25" customHeight="1">
      <c r="A45" s="106"/>
      <c r="B45" s="107"/>
      <c r="C45" s="107"/>
      <c r="D45" s="107"/>
      <c r="E45" s="107"/>
      <c r="F45" s="107"/>
      <c r="G45" s="107"/>
      <c r="H45" s="108"/>
      <c r="I45" s="16"/>
      <c r="J45" s="104" t="s">
        <v>108</v>
      </c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5"/>
      <c r="CN45" s="91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3"/>
    </row>
    <row r="46" spans="1:105" s="9" customFormat="1" ht="14.25" customHeight="1">
      <c r="A46" s="106"/>
      <c r="B46" s="107"/>
      <c r="C46" s="107"/>
      <c r="D46" s="107"/>
      <c r="E46" s="107"/>
      <c r="F46" s="107"/>
      <c r="G46" s="107"/>
      <c r="H46" s="108"/>
      <c r="I46" s="16"/>
      <c r="J46" s="104" t="s">
        <v>109</v>
      </c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5"/>
      <c r="CN46" s="91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3"/>
    </row>
    <row r="47" spans="1:105" s="9" customFormat="1" ht="14.25" customHeight="1">
      <c r="A47" s="106"/>
      <c r="B47" s="107"/>
      <c r="C47" s="107"/>
      <c r="D47" s="107"/>
      <c r="E47" s="107"/>
      <c r="F47" s="107"/>
      <c r="G47" s="107"/>
      <c r="H47" s="108"/>
      <c r="I47" s="16"/>
      <c r="J47" s="104" t="s">
        <v>110</v>
      </c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5"/>
      <c r="CN47" s="91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3"/>
    </row>
    <row r="48" spans="1:105" s="9" customFormat="1" ht="14.25" customHeight="1">
      <c r="A48" s="106"/>
      <c r="B48" s="107"/>
      <c r="C48" s="107"/>
      <c r="D48" s="107"/>
      <c r="E48" s="107"/>
      <c r="F48" s="107"/>
      <c r="G48" s="107"/>
      <c r="H48" s="108"/>
      <c r="I48" s="16"/>
      <c r="J48" s="104" t="s">
        <v>111</v>
      </c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5"/>
      <c r="CN48" s="91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3"/>
    </row>
    <row r="49" spans="1:105" s="9" customFormat="1" ht="14.25" customHeight="1">
      <c r="A49" s="106"/>
      <c r="B49" s="107"/>
      <c r="C49" s="107"/>
      <c r="D49" s="107"/>
      <c r="E49" s="107"/>
      <c r="F49" s="107"/>
      <c r="G49" s="107"/>
      <c r="H49" s="108"/>
      <c r="I49" s="16"/>
      <c r="J49" s="104" t="s">
        <v>112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5"/>
      <c r="CN49" s="91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3"/>
    </row>
    <row r="50" spans="1:105" s="9" customFormat="1" ht="14.25" customHeight="1">
      <c r="A50" s="106"/>
      <c r="B50" s="107"/>
      <c r="C50" s="107"/>
      <c r="D50" s="107"/>
      <c r="E50" s="107"/>
      <c r="F50" s="107"/>
      <c r="G50" s="107"/>
      <c r="H50" s="108"/>
      <c r="I50" s="16"/>
      <c r="J50" s="104" t="s">
        <v>113</v>
      </c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5"/>
      <c r="CN50" s="91">
        <v>4120.15</v>
      </c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3"/>
    </row>
    <row r="51" spans="1:105" s="9" customFormat="1" ht="27.75" customHeight="1">
      <c r="A51" s="106"/>
      <c r="B51" s="107"/>
      <c r="C51" s="107"/>
      <c r="D51" s="107"/>
      <c r="E51" s="107"/>
      <c r="F51" s="107"/>
      <c r="G51" s="107"/>
      <c r="H51" s="108"/>
      <c r="I51" s="17"/>
      <c r="J51" s="104" t="s">
        <v>114</v>
      </c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5"/>
      <c r="CN51" s="91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3"/>
    </row>
    <row r="52" spans="1:105" s="9" customFormat="1" ht="14.25" customHeight="1">
      <c r="A52" s="106"/>
      <c r="B52" s="107"/>
      <c r="C52" s="107"/>
      <c r="D52" s="107"/>
      <c r="E52" s="107"/>
      <c r="F52" s="107"/>
      <c r="G52" s="107"/>
      <c r="H52" s="108"/>
      <c r="I52" s="16"/>
      <c r="J52" s="94" t="s">
        <v>4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5"/>
      <c r="CN52" s="91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3"/>
    </row>
    <row r="53" spans="1:105" s="14" customFormat="1" ht="14.25" customHeight="1">
      <c r="A53" s="106"/>
      <c r="B53" s="107"/>
      <c r="C53" s="107"/>
      <c r="D53" s="107"/>
      <c r="E53" s="107"/>
      <c r="F53" s="107"/>
      <c r="G53" s="107"/>
      <c r="H53" s="108"/>
      <c r="I53" s="17"/>
      <c r="J53" s="104" t="s">
        <v>115</v>
      </c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5"/>
      <c r="CN53" s="91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3"/>
    </row>
    <row r="54" spans="1:105" s="14" customFormat="1" ht="14.25" customHeight="1">
      <c r="A54" s="106"/>
      <c r="B54" s="107"/>
      <c r="C54" s="107"/>
      <c r="D54" s="107"/>
      <c r="E54" s="107"/>
      <c r="F54" s="107"/>
      <c r="G54" s="107"/>
      <c r="H54" s="108"/>
      <c r="I54" s="17"/>
      <c r="J54" s="104" t="s">
        <v>116</v>
      </c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5"/>
      <c r="CN54" s="91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3"/>
    </row>
    <row r="55" spans="1:105" s="14" customFormat="1" ht="14.25" customHeight="1">
      <c r="A55" s="106"/>
      <c r="B55" s="107"/>
      <c r="C55" s="107"/>
      <c r="D55" s="107"/>
      <c r="E55" s="107"/>
      <c r="F55" s="107"/>
      <c r="G55" s="107"/>
      <c r="H55" s="108"/>
      <c r="I55" s="17"/>
      <c r="J55" s="104" t="s">
        <v>117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5"/>
      <c r="CN55" s="91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3"/>
    </row>
    <row r="56" spans="1:105" s="14" customFormat="1" ht="14.25" customHeight="1">
      <c r="A56" s="106"/>
      <c r="B56" s="107"/>
      <c r="C56" s="107"/>
      <c r="D56" s="107"/>
      <c r="E56" s="107"/>
      <c r="F56" s="107"/>
      <c r="G56" s="107"/>
      <c r="H56" s="108"/>
      <c r="I56" s="17"/>
      <c r="J56" s="104" t="s">
        <v>118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5"/>
      <c r="CN56" s="91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3"/>
    </row>
    <row r="57" spans="1:105" s="14" customFormat="1" ht="14.25" customHeight="1">
      <c r="A57" s="106"/>
      <c r="B57" s="107"/>
      <c r="C57" s="107"/>
      <c r="D57" s="107"/>
      <c r="E57" s="107"/>
      <c r="F57" s="107"/>
      <c r="G57" s="107"/>
      <c r="H57" s="108"/>
      <c r="I57" s="17"/>
      <c r="J57" s="104" t="s">
        <v>119</v>
      </c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5"/>
      <c r="CN57" s="91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3"/>
    </row>
    <row r="58" spans="1:105" s="14" customFormat="1" ht="14.25" customHeight="1">
      <c r="A58" s="106"/>
      <c r="B58" s="107"/>
      <c r="C58" s="107"/>
      <c r="D58" s="107"/>
      <c r="E58" s="107"/>
      <c r="F58" s="107"/>
      <c r="G58" s="107"/>
      <c r="H58" s="108"/>
      <c r="I58" s="17"/>
      <c r="J58" s="104" t="s">
        <v>120</v>
      </c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5"/>
      <c r="CN58" s="91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3"/>
    </row>
    <row r="59" spans="1:105" s="14" customFormat="1" ht="14.25" customHeight="1">
      <c r="A59" s="106"/>
      <c r="B59" s="107"/>
      <c r="C59" s="107"/>
      <c r="D59" s="107"/>
      <c r="E59" s="107"/>
      <c r="F59" s="107"/>
      <c r="G59" s="107"/>
      <c r="H59" s="108"/>
      <c r="I59" s="17"/>
      <c r="J59" s="104" t="s">
        <v>121</v>
      </c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5"/>
      <c r="CN59" s="91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3"/>
    </row>
    <row r="60" spans="1:105" s="14" customFormat="1" ht="14.25" customHeight="1">
      <c r="A60" s="106"/>
      <c r="B60" s="107"/>
      <c r="C60" s="107"/>
      <c r="D60" s="107"/>
      <c r="E60" s="107"/>
      <c r="F60" s="107"/>
      <c r="G60" s="107"/>
      <c r="H60" s="108"/>
      <c r="I60" s="17"/>
      <c r="J60" s="104" t="s">
        <v>122</v>
      </c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5"/>
      <c r="CN60" s="91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3"/>
    </row>
    <row r="61" spans="1:105" s="14" customFormat="1" ht="14.25" customHeight="1">
      <c r="A61" s="106"/>
      <c r="B61" s="107"/>
      <c r="C61" s="107"/>
      <c r="D61" s="107"/>
      <c r="E61" s="107"/>
      <c r="F61" s="107"/>
      <c r="G61" s="107"/>
      <c r="H61" s="108"/>
      <c r="I61" s="17"/>
      <c r="J61" s="104" t="s">
        <v>123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5"/>
      <c r="CN61" s="91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3"/>
    </row>
    <row r="62" spans="1:105" s="14" customFormat="1" ht="14.25" customHeight="1">
      <c r="A62" s="106"/>
      <c r="B62" s="107"/>
      <c r="C62" s="107"/>
      <c r="D62" s="107"/>
      <c r="E62" s="107"/>
      <c r="F62" s="107"/>
      <c r="G62" s="107"/>
      <c r="H62" s="108"/>
      <c r="I62" s="17"/>
      <c r="J62" s="104" t="s">
        <v>124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5"/>
      <c r="CN62" s="91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3"/>
    </row>
    <row r="63" spans="1:105" s="8" customFormat="1" ht="14.25" customHeight="1">
      <c r="A63" s="106"/>
      <c r="B63" s="107"/>
      <c r="C63" s="107"/>
      <c r="D63" s="107"/>
      <c r="E63" s="107"/>
      <c r="F63" s="107"/>
      <c r="G63" s="107"/>
      <c r="H63" s="108"/>
      <c r="I63" s="18"/>
      <c r="J63" s="96" t="s">
        <v>16</v>
      </c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7"/>
      <c r="CN63" s="98">
        <v>365.36</v>
      </c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100"/>
    </row>
    <row r="64" spans="1:105" s="9" customFormat="1" ht="27.75" customHeight="1">
      <c r="A64" s="106"/>
      <c r="B64" s="107"/>
      <c r="C64" s="107"/>
      <c r="D64" s="107"/>
      <c r="E64" s="107"/>
      <c r="F64" s="107"/>
      <c r="G64" s="107"/>
      <c r="H64" s="108"/>
      <c r="I64" s="16"/>
      <c r="J64" s="104" t="s">
        <v>125</v>
      </c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5"/>
      <c r="CN64" s="91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3"/>
    </row>
    <row r="65" spans="1:105" s="14" customFormat="1" ht="14.25" customHeight="1">
      <c r="A65" s="106"/>
      <c r="B65" s="107"/>
      <c r="C65" s="107"/>
      <c r="D65" s="107"/>
      <c r="E65" s="107"/>
      <c r="F65" s="107"/>
      <c r="G65" s="107"/>
      <c r="H65" s="108"/>
      <c r="I65" s="16"/>
      <c r="J65" s="104" t="s">
        <v>126</v>
      </c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5"/>
      <c r="CN65" s="91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3"/>
    </row>
    <row r="66" spans="1:105" s="9" customFormat="1" ht="14.25" customHeight="1">
      <c r="A66" s="106"/>
      <c r="B66" s="107"/>
      <c r="C66" s="107"/>
      <c r="D66" s="107"/>
      <c r="E66" s="107"/>
      <c r="F66" s="107"/>
      <c r="G66" s="107"/>
      <c r="H66" s="108"/>
      <c r="I66" s="16"/>
      <c r="J66" s="94" t="s">
        <v>4</v>
      </c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5"/>
      <c r="CN66" s="91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3"/>
    </row>
    <row r="67" spans="1:105" s="14" customFormat="1" ht="14.25" customHeight="1">
      <c r="A67" s="106"/>
      <c r="B67" s="107"/>
      <c r="C67" s="107"/>
      <c r="D67" s="107"/>
      <c r="E67" s="107"/>
      <c r="F67" s="107"/>
      <c r="G67" s="107"/>
      <c r="H67" s="108"/>
      <c r="I67" s="16"/>
      <c r="J67" s="104" t="s">
        <v>127</v>
      </c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5"/>
      <c r="CN67" s="91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3"/>
    </row>
    <row r="68" spans="1:105" s="14" customFormat="1" ht="27.75" customHeight="1">
      <c r="A68" s="106"/>
      <c r="B68" s="107"/>
      <c r="C68" s="107"/>
      <c r="D68" s="107"/>
      <c r="E68" s="107"/>
      <c r="F68" s="107"/>
      <c r="G68" s="107"/>
      <c r="H68" s="108"/>
      <c r="I68" s="17"/>
      <c r="J68" s="104" t="s">
        <v>128</v>
      </c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5"/>
      <c r="CN68" s="91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3"/>
    </row>
    <row r="69" spans="1:105" s="9" customFormat="1" ht="14.25" customHeight="1">
      <c r="A69" s="106"/>
      <c r="B69" s="107"/>
      <c r="C69" s="107"/>
      <c r="D69" s="107"/>
      <c r="E69" s="107"/>
      <c r="F69" s="107"/>
      <c r="G69" s="107"/>
      <c r="H69" s="108"/>
      <c r="I69" s="16"/>
      <c r="J69" s="94" t="s">
        <v>4</v>
      </c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5"/>
      <c r="CN69" s="91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3"/>
    </row>
    <row r="70" spans="1:105" s="14" customFormat="1" ht="14.25" customHeight="1">
      <c r="A70" s="106"/>
      <c r="B70" s="107"/>
      <c r="C70" s="107"/>
      <c r="D70" s="107"/>
      <c r="E70" s="107"/>
      <c r="F70" s="107"/>
      <c r="G70" s="107"/>
      <c r="H70" s="108"/>
      <c r="I70" s="16"/>
      <c r="J70" s="104" t="s">
        <v>17</v>
      </c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5"/>
      <c r="CN70" s="91">
        <v>363.67</v>
      </c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3"/>
    </row>
    <row r="71" spans="1:105" s="14" customFormat="1" ht="14.25" customHeight="1">
      <c r="A71" s="106"/>
      <c r="B71" s="107"/>
      <c r="C71" s="107"/>
      <c r="D71" s="107"/>
      <c r="E71" s="107"/>
      <c r="F71" s="107"/>
      <c r="G71" s="107"/>
      <c r="H71" s="108"/>
      <c r="I71" s="17"/>
      <c r="J71" s="104" t="s">
        <v>18</v>
      </c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5"/>
      <c r="CN71" s="91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3"/>
    </row>
    <row r="72" spans="1:105" s="14" customFormat="1" ht="14.25" customHeight="1">
      <c r="A72" s="106"/>
      <c r="B72" s="107"/>
      <c r="C72" s="107"/>
      <c r="D72" s="107"/>
      <c r="E72" s="107"/>
      <c r="F72" s="107"/>
      <c r="G72" s="107"/>
      <c r="H72" s="108"/>
      <c r="I72" s="17"/>
      <c r="J72" s="104" t="s">
        <v>19</v>
      </c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5"/>
      <c r="CN72" s="91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3"/>
    </row>
    <row r="73" spans="1:105" s="14" customFormat="1" ht="14.25" customHeight="1">
      <c r="A73" s="106"/>
      <c r="B73" s="107"/>
      <c r="C73" s="107"/>
      <c r="D73" s="107"/>
      <c r="E73" s="107"/>
      <c r="F73" s="107"/>
      <c r="G73" s="107"/>
      <c r="H73" s="108"/>
      <c r="I73" s="17"/>
      <c r="J73" s="104" t="s">
        <v>20</v>
      </c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5"/>
      <c r="CN73" s="91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3"/>
    </row>
    <row r="74" spans="1:105" s="14" customFormat="1" ht="14.25" customHeight="1">
      <c r="A74" s="106"/>
      <c r="B74" s="107"/>
      <c r="C74" s="107"/>
      <c r="D74" s="107"/>
      <c r="E74" s="107"/>
      <c r="F74" s="107"/>
      <c r="G74" s="107"/>
      <c r="H74" s="108"/>
      <c r="I74" s="17"/>
      <c r="J74" s="104" t="s">
        <v>21</v>
      </c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5"/>
      <c r="CN74" s="91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3"/>
    </row>
    <row r="75" spans="1:105" s="14" customFormat="1" ht="14.25" customHeight="1">
      <c r="A75" s="106"/>
      <c r="B75" s="107"/>
      <c r="C75" s="107"/>
      <c r="D75" s="107"/>
      <c r="E75" s="107"/>
      <c r="F75" s="107"/>
      <c r="G75" s="107"/>
      <c r="H75" s="108"/>
      <c r="I75" s="17"/>
      <c r="J75" s="104" t="s">
        <v>22</v>
      </c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5"/>
      <c r="CN75" s="91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3"/>
    </row>
    <row r="76" spans="1:105" s="14" customFormat="1" ht="14.25" customHeight="1">
      <c r="A76" s="106"/>
      <c r="B76" s="107"/>
      <c r="C76" s="107"/>
      <c r="D76" s="107"/>
      <c r="E76" s="107"/>
      <c r="F76" s="107"/>
      <c r="G76" s="107"/>
      <c r="H76" s="108"/>
      <c r="I76" s="17"/>
      <c r="J76" s="104" t="s">
        <v>23</v>
      </c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5"/>
      <c r="CN76" s="91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3"/>
    </row>
    <row r="77" spans="1:105" s="14" customFormat="1" ht="14.25" customHeight="1">
      <c r="A77" s="106"/>
      <c r="B77" s="107"/>
      <c r="C77" s="107"/>
      <c r="D77" s="107"/>
      <c r="E77" s="107"/>
      <c r="F77" s="107"/>
      <c r="G77" s="107"/>
      <c r="H77" s="108"/>
      <c r="I77" s="17"/>
      <c r="J77" s="104" t="s">
        <v>24</v>
      </c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5"/>
      <c r="CN77" s="91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3"/>
    </row>
    <row r="78" spans="1:105" s="14" customFormat="1" ht="14.25" customHeight="1">
      <c r="A78" s="106"/>
      <c r="B78" s="107"/>
      <c r="C78" s="107"/>
      <c r="D78" s="107"/>
      <c r="E78" s="107"/>
      <c r="F78" s="107"/>
      <c r="G78" s="107"/>
      <c r="H78" s="108"/>
      <c r="I78" s="17"/>
      <c r="J78" s="104" t="s">
        <v>25</v>
      </c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5"/>
      <c r="CN78" s="91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3"/>
    </row>
    <row r="79" spans="1:105" s="14" customFormat="1" ht="14.25" customHeight="1">
      <c r="A79" s="106"/>
      <c r="B79" s="107"/>
      <c r="C79" s="107"/>
      <c r="D79" s="107"/>
      <c r="E79" s="107"/>
      <c r="F79" s="107"/>
      <c r="G79" s="107"/>
      <c r="H79" s="108"/>
      <c r="I79" s="17"/>
      <c r="J79" s="104" t="s">
        <v>26</v>
      </c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5"/>
      <c r="CN79" s="91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3"/>
    </row>
    <row r="80" spans="1:105" s="14" customFormat="1" ht="14.25" customHeight="1">
      <c r="A80" s="106"/>
      <c r="B80" s="107"/>
      <c r="C80" s="107"/>
      <c r="D80" s="107"/>
      <c r="E80" s="107"/>
      <c r="F80" s="107"/>
      <c r="G80" s="107"/>
      <c r="H80" s="108"/>
      <c r="I80" s="17"/>
      <c r="J80" s="104" t="s">
        <v>27</v>
      </c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5"/>
      <c r="CN80" s="91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3"/>
    </row>
    <row r="81" spans="1:105" s="14" customFormat="1" ht="14.25" customHeight="1">
      <c r="A81" s="106"/>
      <c r="B81" s="107"/>
      <c r="C81" s="107"/>
      <c r="D81" s="107"/>
      <c r="E81" s="107"/>
      <c r="F81" s="107"/>
      <c r="G81" s="107"/>
      <c r="H81" s="108"/>
      <c r="I81" s="17"/>
      <c r="J81" s="104" t="s">
        <v>28</v>
      </c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5"/>
      <c r="CN81" s="91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3"/>
    </row>
    <row r="82" spans="1:105" s="14" customFormat="1" ht="14.25" customHeight="1">
      <c r="A82" s="106"/>
      <c r="B82" s="107"/>
      <c r="C82" s="107"/>
      <c r="D82" s="107"/>
      <c r="E82" s="107"/>
      <c r="F82" s="107"/>
      <c r="G82" s="107"/>
      <c r="H82" s="108"/>
      <c r="I82" s="17"/>
      <c r="J82" s="104" t="s">
        <v>29</v>
      </c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5"/>
      <c r="CN82" s="91">
        <v>1.69</v>
      </c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3"/>
    </row>
    <row r="83" spans="1:105" s="9" customFormat="1" ht="27.75" customHeight="1">
      <c r="A83" s="106"/>
      <c r="B83" s="107"/>
      <c r="C83" s="107"/>
      <c r="D83" s="107"/>
      <c r="E83" s="107"/>
      <c r="F83" s="107"/>
      <c r="G83" s="107"/>
      <c r="H83" s="108"/>
      <c r="I83" s="17"/>
      <c r="J83" s="104" t="s">
        <v>129</v>
      </c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5"/>
      <c r="CN83" s="91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3"/>
    </row>
    <row r="84" spans="1:105" s="9" customFormat="1" ht="14.25" customHeight="1">
      <c r="A84" s="106"/>
      <c r="B84" s="107"/>
      <c r="C84" s="107"/>
      <c r="D84" s="107"/>
      <c r="E84" s="107"/>
      <c r="F84" s="107"/>
      <c r="G84" s="107"/>
      <c r="H84" s="108"/>
      <c r="I84" s="16"/>
      <c r="J84" s="94" t="s">
        <v>4</v>
      </c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5"/>
      <c r="CN84" s="91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3"/>
    </row>
    <row r="85" spans="1:105" s="14" customFormat="1" ht="14.25" customHeight="1">
      <c r="A85" s="106"/>
      <c r="B85" s="107"/>
      <c r="C85" s="107"/>
      <c r="D85" s="107"/>
      <c r="E85" s="107"/>
      <c r="F85" s="107"/>
      <c r="G85" s="107"/>
      <c r="H85" s="108"/>
      <c r="I85" s="16"/>
      <c r="J85" s="104" t="s">
        <v>130</v>
      </c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5"/>
      <c r="CN85" s="91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3"/>
    </row>
    <row r="86" spans="1:105" s="14" customFormat="1" ht="14.25" customHeight="1">
      <c r="A86" s="106"/>
      <c r="B86" s="107"/>
      <c r="C86" s="107"/>
      <c r="D86" s="107"/>
      <c r="E86" s="107"/>
      <c r="F86" s="107"/>
      <c r="G86" s="107"/>
      <c r="H86" s="108"/>
      <c r="I86" s="17"/>
      <c r="J86" s="104" t="s">
        <v>131</v>
      </c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5"/>
      <c r="CN86" s="91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3"/>
    </row>
    <row r="87" spans="1:105" s="14" customFormat="1" ht="14.25" customHeight="1">
      <c r="A87" s="106"/>
      <c r="B87" s="107"/>
      <c r="C87" s="107"/>
      <c r="D87" s="107"/>
      <c r="E87" s="107"/>
      <c r="F87" s="107"/>
      <c r="G87" s="107"/>
      <c r="H87" s="108"/>
      <c r="I87" s="17"/>
      <c r="J87" s="104" t="s">
        <v>132</v>
      </c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5"/>
      <c r="CN87" s="91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3"/>
    </row>
    <row r="88" spans="1:105" s="14" customFormat="1" ht="14.25" customHeight="1">
      <c r="A88" s="106"/>
      <c r="B88" s="107"/>
      <c r="C88" s="107"/>
      <c r="D88" s="107"/>
      <c r="E88" s="107"/>
      <c r="F88" s="107"/>
      <c r="G88" s="107"/>
      <c r="H88" s="108"/>
      <c r="I88" s="17"/>
      <c r="J88" s="104" t="s">
        <v>133</v>
      </c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5"/>
      <c r="CN88" s="91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3"/>
    </row>
    <row r="89" spans="1:105" s="14" customFormat="1" ht="14.25" customHeight="1">
      <c r="A89" s="106"/>
      <c r="B89" s="107"/>
      <c r="C89" s="107"/>
      <c r="D89" s="107"/>
      <c r="E89" s="107"/>
      <c r="F89" s="107"/>
      <c r="G89" s="107"/>
      <c r="H89" s="108"/>
      <c r="I89" s="17"/>
      <c r="J89" s="104" t="s">
        <v>134</v>
      </c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5"/>
      <c r="CN89" s="91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3"/>
    </row>
    <row r="90" spans="1:105" s="14" customFormat="1" ht="14.25" customHeight="1">
      <c r="A90" s="106"/>
      <c r="B90" s="107"/>
      <c r="C90" s="107"/>
      <c r="D90" s="107"/>
      <c r="E90" s="107"/>
      <c r="F90" s="107"/>
      <c r="G90" s="107"/>
      <c r="H90" s="108"/>
      <c r="I90" s="17"/>
      <c r="J90" s="104" t="s">
        <v>135</v>
      </c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5"/>
      <c r="CN90" s="91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3"/>
    </row>
    <row r="91" spans="1:105" s="14" customFormat="1" ht="14.25" customHeight="1">
      <c r="A91" s="106"/>
      <c r="B91" s="107"/>
      <c r="C91" s="107"/>
      <c r="D91" s="107"/>
      <c r="E91" s="107"/>
      <c r="F91" s="107"/>
      <c r="G91" s="107"/>
      <c r="H91" s="108"/>
      <c r="I91" s="17"/>
      <c r="J91" s="104" t="s">
        <v>136</v>
      </c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5"/>
      <c r="CN91" s="91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3"/>
    </row>
    <row r="92" spans="1:105" s="14" customFormat="1" ht="14.25" customHeight="1">
      <c r="A92" s="106"/>
      <c r="B92" s="107"/>
      <c r="C92" s="107"/>
      <c r="D92" s="107"/>
      <c r="E92" s="107"/>
      <c r="F92" s="107"/>
      <c r="G92" s="107"/>
      <c r="H92" s="108"/>
      <c r="I92" s="17"/>
      <c r="J92" s="104" t="s">
        <v>137</v>
      </c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5"/>
      <c r="CN92" s="91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3"/>
    </row>
    <row r="93" spans="1:105" s="14" customFormat="1" ht="14.25" customHeight="1">
      <c r="A93" s="106"/>
      <c r="B93" s="107"/>
      <c r="C93" s="107"/>
      <c r="D93" s="107"/>
      <c r="E93" s="107"/>
      <c r="F93" s="107"/>
      <c r="G93" s="107"/>
      <c r="H93" s="108"/>
      <c r="I93" s="17"/>
      <c r="J93" s="104" t="s">
        <v>138</v>
      </c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5"/>
      <c r="CN93" s="91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3"/>
    </row>
    <row r="94" spans="1:105" s="14" customFormat="1" ht="14.25" customHeight="1">
      <c r="A94" s="106"/>
      <c r="B94" s="107"/>
      <c r="C94" s="107"/>
      <c r="D94" s="107"/>
      <c r="E94" s="107"/>
      <c r="F94" s="107"/>
      <c r="G94" s="107"/>
      <c r="H94" s="108"/>
      <c r="I94" s="17"/>
      <c r="J94" s="104" t="s">
        <v>139</v>
      </c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5"/>
      <c r="CN94" s="91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3"/>
    </row>
    <row r="95" spans="1:105" s="14" customFormat="1" ht="14.25" customHeight="1">
      <c r="A95" s="106"/>
      <c r="B95" s="107"/>
      <c r="C95" s="107"/>
      <c r="D95" s="107"/>
      <c r="E95" s="107"/>
      <c r="F95" s="107"/>
      <c r="G95" s="107"/>
      <c r="H95" s="108"/>
      <c r="I95" s="17"/>
      <c r="J95" s="104" t="s">
        <v>140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5"/>
      <c r="CN95" s="91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3"/>
    </row>
    <row r="96" spans="1:105" s="14" customFormat="1" ht="14.25" customHeight="1">
      <c r="A96" s="106"/>
      <c r="B96" s="107"/>
      <c r="C96" s="107"/>
      <c r="D96" s="107"/>
      <c r="E96" s="107"/>
      <c r="F96" s="107"/>
      <c r="G96" s="107"/>
      <c r="H96" s="108"/>
      <c r="I96" s="17"/>
      <c r="J96" s="104" t="s">
        <v>141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5"/>
      <c r="CN96" s="91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3"/>
    </row>
    <row r="97" spans="1:105" s="14" customFormat="1" ht="14.25" customHeight="1">
      <c r="A97" s="106"/>
      <c r="B97" s="107"/>
      <c r="C97" s="107"/>
      <c r="D97" s="107"/>
      <c r="E97" s="107"/>
      <c r="F97" s="107"/>
      <c r="G97" s="107"/>
      <c r="H97" s="108"/>
      <c r="I97" s="17"/>
      <c r="J97" s="104" t="s">
        <v>142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5"/>
      <c r="CN97" s="91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3"/>
    </row>
  </sheetData>
  <sheetProtection/>
  <mergeCells count="286">
    <mergeCell ref="B1:CZ1"/>
    <mergeCell ref="A37:H37"/>
    <mergeCell ref="J37:CM37"/>
    <mergeCell ref="CN37:DA37"/>
    <mergeCell ref="A38:H38"/>
    <mergeCell ref="J38:CM38"/>
    <mergeCell ref="CN38:DA38"/>
    <mergeCell ref="A35:H35"/>
    <mergeCell ref="J35:CM35"/>
    <mergeCell ref="CN35:DA35"/>
    <mergeCell ref="A36:H36"/>
    <mergeCell ref="J36:CM36"/>
    <mergeCell ref="CN36:DA36"/>
    <mergeCell ref="A33:H33"/>
    <mergeCell ref="J33:CM33"/>
    <mergeCell ref="CN33:DA33"/>
    <mergeCell ref="A34:H34"/>
    <mergeCell ref="J34:CM34"/>
    <mergeCell ref="CN34:DA34"/>
    <mergeCell ref="J30:CM30"/>
    <mergeCell ref="CN30:DA30"/>
    <mergeCell ref="A32:H32"/>
    <mergeCell ref="J32:CM32"/>
    <mergeCell ref="CN32:DA32"/>
    <mergeCell ref="J28:CM28"/>
    <mergeCell ref="CN28:DA28"/>
    <mergeCell ref="A29:H29"/>
    <mergeCell ref="J29:CM29"/>
    <mergeCell ref="CN29:DA29"/>
    <mergeCell ref="CN26:DA26"/>
    <mergeCell ref="A27:H27"/>
    <mergeCell ref="J27:CM27"/>
    <mergeCell ref="CN27:DA27"/>
    <mergeCell ref="J24:CM24"/>
    <mergeCell ref="CN24:DA24"/>
    <mergeCell ref="A25:H25"/>
    <mergeCell ref="J25:CM25"/>
    <mergeCell ref="CN25:DA25"/>
    <mergeCell ref="A23:H23"/>
    <mergeCell ref="J23:CM23"/>
    <mergeCell ref="CN23:DA23"/>
    <mergeCell ref="J20:CM20"/>
    <mergeCell ref="CN20:DA20"/>
    <mergeCell ref="A21:H21"/>
    <mergeCell ref="J21:CM21"/>
    <mergeCell ref="CN21:DA21"/>
    <mergeCell ref="A94:H94"/>
    <mergeCell ref="A95:H95"/>
    <mergeCell ref="A96:H96"/>
    <mergeCell ref="A97:H97"/>
    <mergeCell ref="A90:H90"/>
    <mergeCell ref="A91:H91"/>
    <mergeCell ref="A92:H92"/>
    <mergeCell ref="A93:H93"/>
    <mergeCell ref="A86:H86"/>
    <mergeCell ref="A87:H87"/>
    <mergeCell ref="A88:H88"/>
    <mergeCell ref="A89:H89"/>
    <mergeCell ref="A82:H82"/>
    <mergeCell ref="A83:H83"/>
    <mergeCell ref="A84:H84"/>
    <mergeCell ref="A85:H85"/>
    <mergeCell ref="A78:H78"/>
    <mergeCell ref="A79:H79"/>
    <mergeCell ref="A80:H80"/>
    <mergeCell ref="A81:H81"/>
    <mergeCell ref="A74:H74"/>
    <mergeCell ref="A75:H75"/>
    <mergeCell ref="A76:H76"/>
    <mergeCell ref="A77:H77"/>
    <mergeCell ref="A70:H70"/>
    <mergeCell ref="A71:H71"/>
    <mergeCell ref="A72:H72"/>
    <mergeCell ref="A73:H73"/>
    <mergeCell ref="A64:H64"/>
    <mergeCell ref="A67:H67"/>
    <mergeCell ref="A68:H68"/>
    <mergeCell ref="A69:H69"/>
    <mergeCell ref="A65:H65"/>
    <mergeCell ref="A66:H66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18:H18"/>
    <mergeCell ref="A19:H19"/>
    <mergeCell ref="A31:H31"/>
    <mergeCell ref="A39:H39"/>
    <mergeCell ref="A20:H20"/>
    <mergeCell ref="A22:H22"/>
    <mergeCell ref="A24:H24"/>
    <mergeCell ref="A26:H26"/>
    <mergeCell ref="A28:H28"/>
    <mergeCell ref="A30:H30"/>
    <mergeCell ref="A14:H14"/>
    <mergeCell ref="A15:H15"/>
    <mergeCell ref="A16:H16"/>
    <mergeCell ref="A17:H17"/>
    <mergeCell ref="A10:H10"/>
    <mergeCell ref="A11:H11"/>
    <mergeCell ref="A12:H12"/>
    <mergeCell ref="A13:H13"/>
    <mergeCell ref="A7:H7"/>
    <mergeCell ref="A8:H8"/>
    <mergeCell ref="A9:H9"/>
    <mergeCell ref="A6:H6"/>
    <mergeCell ref="BN2:BQ2"/>
    <mergeCell ref="BR2:BU2"/>
    <mergeCell ref="A4:H4"/>
    <mergeCell ref="A5:H5"/>
    <mergeCell ref="J7:CM7"/>
    <mergeCell ref="AH2:BM2"/>
    <mergeCell ref="J96:CM96"/>
    <mergeCell ref="CN96:DA96"/>
    <mergeCell ref="J97:CM97"/>
    <mergeCell ref="CN97:DA97"/>
    <mergeCell ref="J94:CM94"/>
    <mergeCell ref="CN94:DA94"/>
    <mergeCell ref="J95:CM95"/>
    <mergeCell ref="CN95:DA95"/>
    <mergeCell ref="J92:CM92"/>
    <mergeCell ref="CN92:DA92"/>
    <mergeCell ref="J93:CM93"/>
    <mergeCell ref="CN93:DA93"/>
    <mergeCell ref="J90:CM90"/>
    <mergeCell ref="CN90:DA90"/>
    <mergeCell ref="J91:CM91"/>
    <mergeCell ref="CN91:DA91"/>
    <mergeCell ref="J88:CM88"/>
    <mergeCell ref="CN88:DA88"/>
    <mergeCell ref="J89:CM89"/>
    <mergeCell ref="CN89:DA89"/>
    <mergeCell ref="J86:CM86"/>
    <mergeCell ref="CN86:DA86"/>
    <mergeCell ref="J87:CM87"/>
    <mergeCell ref="CN87:DA87"/>
    <mergeCell ref="J83:CM83"/>
    <mergeCell ref="CN83:DA83"/>
    <mergeCell ref="J85:CM85"/>
    <mergeCell ref="CN85:DA85"/>
    <mergeCell ref="J84:CM84"/>
    <mergeCell ref="CN84:DA84"/>
    <mergeCell ref="J81:CM81"/>
    <mergeCell ref="CN81:DA81"/>
    <mergeCell ref="J82:CM82"/>
    <mergeCell ref="CN82:DA82"/>
    <mergeCell ref="J79:CM79"/>
    <mergeCell ref="CN79:DA79"/>
    <mergeCell ref="J80:CM80"/>
    <mergeCell ref="CN80:DA80"/>
    <mergeCell ref="J77:CM77"/>
    <mergeCell ref="CN77:DA77"/>
    <mergeCell ref="J78:CM78"/>
    <mergeCell ref="CN78:DA78"/>
    <mergeCell ref="J75:CM75"/>
    <mergeCell ref="CN75:DA75"/>
    <mergeCell ref="J76:CM76"/>
    <mergeCell ref="CN76:DA76"/>
    <mergeCell ref="J73:CM73"/>
    <mergeCell ref="CN73:DA73"/>
    <mergeCell ref="J74:CM74"/>
    <mergeCell ref="CN74:DA74"/>
    <mergeCell ref="J71:CM71"/>
    <mergeCell ref="CN71:DA71"/>
    <mergeCell ref="J72:CM72"/>
    <mergeCell ref="CN72:DA72"/>
    <mergeCell ref="J68:CM68"/>
    <mergeCell ref="CN68:DA68"/>
    <mergeCell ref="J70:CM70"/>
    <mergeCell ref="CN70:DA70"/>
    <mergeCell ref="J69:CM69"/>
    <mergeCell ref="CN69:DA69"/>
    <mergeCell ref="J63:CM63"/>
    <mergeCell ref="CN63:DA63"/>
    <mergeCell ref="J67:CM67"/>
    <mergeCell ref="CN67:DA67"/>
    <mergeCell ref="J64:CM64"/>
    <mergeCell ref="CN64:DA64"/>
    <mergeCell ref="J65:CM65"/>
    <mergeCell ref="CN65:DA65"/>
    <mergeCell ref="J66:CM66"/>
    <mergeCell ref="CN66:DA66"/>
    <mergeCell ref="J61:CM61"/>
    <mergeCell ref="CN61:DA61"/>
    <mergeCell ref="J62:CM62"/>
    <mergeCell ref="CN62:DA62"/>
    <mergeCell ref="J59:CM59"/>
    <mergeCell ref="CN59:DA59"/>
    <mergeCell ref="J60:CM60"/>
    <mergeCell ref="CN60:DA60"/>
    <mergeCell ref="J58:CM58"/>
    <mergeCell ref="CN58:DA58"/>
    <mergeCell ref="J55:CM55"/>
    <mergeCell ref="CN55:DA55"/>
    <mergeCell ref="J56:CM56"/>
    <mergeCell ref="CN56:DA56"/>
    <mergeCell ref="J54:CM54"/>
    <mergeCell ref="CN54:DA54"/>
    <mergeCell ref="J52:CM52"/>
    <mergeCell ref="CN52:DA52"/>
    <mergeCell ref="J57:CM57"/>
    <mergeCell ref="CN57:DA57"/>
    <mergeCell ref="J48:CM48"/>
    <mergeCell ref="J50:CM50"/>
    <mergeCell ref="CN48:DA48"/>
    <mergeCell ref="J49:CM49"/>
    <mergeCell ref="J53:CM53"/>
    <mergeCell ref="CN53:DA53"/>
    <mergeCell ref="J40:CM40"/>
    <mergeCell ref="J22:CM22"/>
    <mergeCell ref="CN22:DA22"/>
    <mergeCell ref="J26:CM26"/>
    <mergeCell ref="J51:CM51"/>
    <mergeCell ref="CN51:DA51"/>
    <mergeCell ref="J46:CM46"/>
    <mergeCell ref="CN46:DA46"/>
    <mergeCell ref="J45:CM45"/>
    <mergeCell ref="CN45:DA45"/>
    <mergeCell ref="J47:CM47"/>
    <mergeCell ref="CN47:DA47"/>
    <mergeCell ref="J44:CM44"/>
    <mergeCell ref="CN42:DA42"/>
    <mergeCell ref="J42:CM42"/>
    <mergeCell ref="J43:CM43"/>
    <mergeCell ref="CN44:DA44"/>
    <mergeCell ref="CN43:DA43"/>
    <mergeCell ref="CN14:DA14"/>
    <mergeCell ref="CN16:DA16"/>
    <mergeCell ref="J31:CM31"/>
    <mergeCell ref="CN39:DA39"/>
    <mergeCell ref="CN40:DA40"/>
    <mergeCell ref="J41:CM41"/>
    <mergeCell ref="CN41:DA41"/>
    <mergeCell ref="J15:CM15"/>
    <mergeCell ref="CN31:DA31"/>
    <mergeCell ref="J39:CM39"/>
    <mergeCell ref="J11:CM11"/>
    <mergeCell ref="CN11:DA11"/>
    <mergeCell ref="CN49:DA49"/>
    <mergeCell ref="CN50:DA50"/>
    <mergeCell ref="J18:CM18"/>
    <mergeCell ref="J13:CM13"/>
    <mergeCell ref="CN13:DA13"/>
    <mergeCell ref="J17:CM17"/>
    <mergeCell ref="CN17:DA17"/>
    <mergeCell ref="J16:CM16"/>
    <mergeCell ref="I5:CM5"/>
    <mergeCell ref="J19:CM19"/>
    <mergeCell ref="CN19:DA19"/>
    <mergeCell ref="J8:CM8"/>
    <mergeCell ref="J10:CM10"/>
    <mergeCell ref="CN18:DA18"/>
    <mergeCell ref="CN15:DA15"/>
    <mergeCell ref="J12:CM12"/>
    <mergeCell ref="CN12:DA12"/>
    <mergeCell ref="J14:CM14"/>
    <mergeCell ref="CN4:DA4"/>
    <mergeCell ref="I4:CM4"/>
    <mergeCell ref="CN10:DA10"/>
    <mergeCell ref="CN8:DA8"/>
    <mergeCell ref="CN7:DA7"/>
    <mergeCell ref="CN5:DA5"/>
    <mergeCell ref="J9:CM9"/>
    <mergeCell ref="CN9:DA9"/>
    <mergeCell ref="J6:CM6"/>
    <mergeCell ref="CN6:DA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H77"/>
  <sheetViews>
    <sheetView zoomScaleSheetLayoutView="100" workbookViewId="0" topLeftCell="A1">
      <selection activeCell="EK16" sqref="EK16:EY16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8" width="0.875" style="7" customWidth="1"/>
    <col min="69" max="69" width="0.2421875" style="7" customWidth="1"/>
    <col min="70" max="70" width="0.2421875" style="7" hidden="1" customWidth="1"/>
    <col min="71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6" width="0.875" style="7" customWidth="1"/>
    <col min="87" max="87" width="1.753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4" width="0.875" style="7" hidden="1" customWidth="1"/>
    <col min="125" max="125" width="1.625" style="7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1.0039062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61" t="s">
        <v>219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</row>
    <row r="2" spans="116:171" ht="12.75">
      <c r="DL2" s="26"/>
      <c r="DV2" s="26"/>
      <c r="DW2" s="26"/>
      <c r="DX2" s="43" t="s">
        <v>84</v>
      </c>
      <c r="DY2" s="109" t="s">
        <v>322</v>
      </c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54">
        <v>20</v>
      </c>
      <c r="FF2" s="54"/>
      <c r="FG2" s="54"/>
      <c r="FH2" s="54"/>
      <c r="FI2" s="76" t="s">
        <v>264</v>
      </c>
      <c r="FJ2" s="76"/>
      <c r="FK2" s="76"/>
      <c r="FL2" s="76"/>
      <c r="FM2" s="26" t="s">
        <v>3</v>
      </c>
      <c r="FN2" s="26"/>
      <c r="FO2" s="26"/>
    </row>
    <row r="4" spans="1:216" ht="15" customHeight="1">
      <c r="A4" s="148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50"/>
      <c r="AJ4" s="129" t="s">
        <v>145</v>
      </c>
      <c r="AK4" s="130"/>
      <c r="AL4" s="130"/>
      <c r="AM4" s="130"/>
      <c r="AN4" s="130"/>
      <c r="AO4" s="130"/>
      <c r="AP4" s="130"/>
      <c r="AQ4" s="130"/>
      <c r="AR4" s="130"/>
      <c r="AS4" s="131"/>
      <c r="AT4" s="129" t="s">
        <v>259</v>
      </c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1"/>
      <c r="BJ4" s="129" t="s">
        <v>260</v>
      </c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1"/>
      <c r="BZ4" s="129" t="s">
        <v>261</v>
      </c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1"/>
      <c r="CP4" s="129" t="s">
        <v>262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1"/>
      <c r="DF4" s="129" t="s">
        <v>263</v>
      </c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1"/>
      <c r="DV4" s="160" t="s">
        <v>148</v>
      </c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</row>
    <row r="5" spans="1:216" ht="15" customHeigh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3"/>
      <c r="AJ5" s="132"/>
      <c r="AK5" s="133"/>
      <c r="AL5" s="133"/>
      <c r="AM5" s="133"/>
      <c r="AN5" s="133"/>
      <c r="AO5" s="133"/>
      <c r="AP5" s="133"/>
      <c r="AQ5" s="133"/>
      <c r="AR5" s="133"/>
      <c r="AS5" s="134"/>
      <c r="AT5" s="132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4"/>
      <c r="BJ5" s="132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4"/>
      <c r="BZ5" s="132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4"/>
      <c r="CP5" s="132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4"/>
      <c r="DF5" s="132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4"/>
      <c r="DV5" s="132" t="s">
        <v>143</v>
      </c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4"/>
      <c r="EK5" s="135" t="s">
        <v>4</v>
      </c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</row>
    <row r="6" spans="1:216" ht="55.5" customHeight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3"/>
      <c r="AJ6" s="132"/>
      <c r="AK6" s="133"/>
      <c r="AL6" s="133"/>
      <c r="AM6" s="133"/>
      <c r="AN6" s="133"/>
      <c r="AO6" s="133"/>
      <c r="AP6" s="133"/>
      <c r="AQ6" s="133"/>
      <c r="AR6" s="133"/>
      <c r="AS6" s="134"/>
      <c r="AT6" s="132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4"/>
      <c r="BJ6" s="132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4"/>
      <c r="BZ6" s="132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4"/>
      <c r="CP6" s="132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4"/>
      <c r="DF6" s="132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4"/>
      <c r="DV6" s="132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4"/>
      <c r="EK6" s="129" t="s">
        <v>299</v>
      </c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1"/>
      <c r="EZ6" s="129" t="s">
        <v>258</v>
      </c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1"/>
      <c r="FP6" s="129" t="s">
        <v>300</v>
      </c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1"/>
      <c r="GE6" s="162" t="s">
        <v>149</v>
      </c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 t="s">
        <v>150</v>
      </c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</row>
    <row r="7" spans="1:216" ht="77.25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6"/>
      <c r="AJ7" s="135"/>
      <c r="AK7" s="136"/>
      <c r="AL7" s="136"/>
      <c r="AM7" s="136"/>
      <c r="AN7" s="136"/>
      <c r="AO7" s="136"/>
      <c r="AP7" s="136"/>
      <c r="AQ7" s="136"/>
      <c r="AR7" s="136"/>
      <c r="AS7" s="137"/>
      <c r="AT7" s="135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7"/>
      <c r="BJ7" s="135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7"/>
      <c r="BZ7" s="135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7"/>
      <c r="CP7" s="135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7"/>
      <c r="DF7" s="135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7"/>
      <c r="DV7" s="135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7"/>
      <c r="EK7" s="135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7"/>
      <c r="EZ7" s="135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7"/>
      <c r="FP7" s="135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7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</row>
    <row r="8" spans="1:216" s="26" customFormat="1" ht="12.75">
      <c r="A8" s="138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  <c r="AJ8" s="138" t="s">
        <v>146</v>
      </c>
      <c r="AK8" s="139"/>
      <c r="AL8" s="139"/>
      <c r="AM8" s="139"/>
      <c r="AN8" s="139"/>
      <c r="AO8" s="139"/>
      <c r="AP8" s="139"/>
      <c r="AQ8" s="139"/>
      <c r="AR8" s="139"/>
      <c r="AS8" s="140"/>
      <c r="AT8" s="138">
        <v>3</v>
      </c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40"/>
      <c r="BJ8" s="138">
        <v>4</v>
      </c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40"/>
      <c r="BZ8" s="138">
        <v>5</v>
      </c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40"/>
      <c r="CP8" s="138">
        <v>6</v>
      </c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40"/>
      <c r="DF8" s="138">
        <v>7</v>
      </c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40"/>
      <c r="DV8" s="138">
        <v>8</v>
      </c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40"/>
      <c r="EK8" s="138">
        <v>9</v>
      </c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40"/>
      <c r="EZ8" s="138">
        <v>10</v>
      </c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40"/>
      <c r="FP8" s="138">
        <v>11</v>
      </c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40"/>
      <c r="GE8" s="138">
        <v>12</v>
      </c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40"/>
      <c r="GT8" s="138">
        <v>13</v>
      </c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40"/>
    </row>
    <row r="9" spans="1:216" s="26" customFormat="1" ht="13.5" customHeight="1">
      <c r="A9" s="49"/>
      <c r="B9" s="145" t="s">
        <v>151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7"/>
      <c r="AJ9" s="126" t="s">
        <v>152</v>
      </c>
      <c r="AK9" s="127"/>
      <c r="AL9" s="127"/>
      <c r="AM9" s="127"/>
      <c r="AN9" s="127"/>
      <c r="AO9" s="127"/>
      <c r="AP9" s="127"/>
      <c r="AQ9" s="127"/>
      <c r="AR9" s="127"/>
      <c r="AS9" s="128"/>
      <c r="AT9" s="126" t="s">
        <v>43</v>
      </c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8"/>
      <c r="BJ9" s="126" t="s">
        <v>43</v>
      </c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8"/>
      <c r="BZ9" s="126" t="s">
        <v>43</v>
      </c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8"/>
      <c r="CP9" s="126" t="s">
        <v>43</v>
      </c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8"/>
      <c r="DF9" s="126" t="s">
        <v>43</v>
      </c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8"/>
      <c r="DV9" s="164">
        <f>EK9+EZ9</f>
        <v>7855547.03</v>
      </c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6"/>
      <c r="EK9" s="164">
        <f>EK16</f>
        <v>196863.03</v>
      </c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6"/>
      <c r="EZ9" s="164">
        <f>EZ16</f>
        <v>7658684</v>
      </c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6"/>
      <c r="FP9" s="142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4"/>
      <c r="GE9" s="142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4"/>
      <c r="GT9" s="142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4"/>
    </row>
    <row r="10" spans="1:216" ht="26.25" customHeight="1">
      <c r="A10" s="46"/>
      <c r="B10" s="124" t="s">
        <v>153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5"/>
      <c r="AJ10" s="115" t="s">
        <v>154</v>
      </c>
      <c r="AK10" s="116"/>
      <c r="AL10" s="116"/>
      <c r="AM10" s="116"/>
      <c r="AN10" s="116"/>
      <c r="AO10" s="116"/>
      <c r="AP10" s="116"/>
      <c r="AQ10" s="116"/>
      <c r="AR10" s="116"/>
      <c r="AS10" s="117"/>
      <c r="AT10" s="115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7"/>
      <c r="BJ10" s="115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7"/>
      <c r="BZ10" s="115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7"/>
      <c r="CP10" s="115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7"/>
      <c r="DF10" s="115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7"/>
      <c r="DV10" s="112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4"/>
      <c r="EK10" s="112" t="s">
        <v>43</v>
      </c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4"/>
      <c r="EZ10" s="112" t="s">
        <v>43</v>
      </c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4"/>
      <c r="FP10" s="112" t="s">
        <v>43</v>
      </c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4"/>
      <c r="GE10" s="112" t="s">
        <v>43</v>
      </c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4"/>
      <c r="GT10" s="112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4"/>
    </row>
    <row r="11" spans="1:216" s="22" customFormat="1" ht="13.5" customHeight="1">
      <c r="A11" s="46"/>
      <c r="B11" s="167" t="s">
        <v>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8"/>
      <c r="AJ11" s="115" t="s">
        <v>43</v>
      </c>
      <c r="AK11" s="116"/>
      <c r="AL11" s="116"/>
      <c r="AM11" s="116"/>
      <c r="AN11" s="116"/>
      <c r="AO11" s="116"/>
      <c r="AP11" s="116"/>
      <c r="AQ11" s="116"/>
      <c r="AR11" s="116"/>
      <c r="AS11" s="117"/>
      <c r="AT11" s="115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7"/>
      <c r="BJ11" s="115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7"/>
      <c r="BZ11" s="115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7"/>
      <c r="CP11" s="115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7"/>
      <c r="DF11" s="115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7"/>
      <c r="DV11" s="112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4"/>
      <c r="EK11" s="112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4"/>
      <c r="EZ11" s="112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4"/>
      <c r="FP11" s="112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4"/>
      <c r="GE11" s="112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4"/>
      <c r="GT11" s="112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4"/>
    </row>
    <row r="12" spans="1:216" s="22" customFormat="1" ht="13.5" customHeight="1">
      <c r="A12" s="46"/>
      <c r="B12" s="157" t="s">
        <v>155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15" t="s">
        <v>157</v>
      </c>
      <c r="AK12" s="116"/>
      <c r="AL12" s="116"/>
      <c r="AM12" s="116"/>
      <c r="AN12" s="116"/>
      <c r="AO12" s="116"/>
      <c r="AP12" s="116"/>
      <c r="AQ12" s="116"/>
      <c r="AR12" s="116"/>
      <c r="AS12" s="117"/>
      <c r="AT12" s="115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7"/>
      <c r="BJ12" s="115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7"/>
      <c r="BZ12" s="115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7"/>
      <c r="CP12" s="115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7"/>
      <c r="DF12" s="115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7"/>
      <c r="DV12" s="112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4"/>
      <c r="EK12" s="112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4"/>
      <c r="EZ12" s="112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4"/>
      <c r="FP12" s="112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4"/>
      <c r="GE12" s="112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4"/>
      <c r="GT12" s="112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4"/>
    </row>
    <row r="13" spans="1:216" s="22" customFormat="1" ht="13.5" customHeight="1">
      <c r="A13" s="46"/>
      <c r="B13" s="157" t="s">
        <v>156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70"/>
      <c r="AJ13" s="115" t="s">
        <v>158</v>
      </c>
      <c r="AK13" s="116"/>
      <c r="AL13" s="116"/>
      <c r="AM13" s="116"/>
      <c r="AN13" s="116"/>
      <c r="AO13" s="116"/>
      <c r="AP13" s="116"/>
      <c r="AQ13" s="116"/>
      <c r="AR13" s="116"/>
      <c r="AS13" s="117"/>
      <c r="AT13" s="115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7"/>
      <c r="BJ13" s="115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7"/>
      <c r="BZ13" s="115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7"/>
      <c r="CP13" s="115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7"/>
      <c r="DF13" s="115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7"/>
      <c r="DV13" s="112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4"/>
      <c r="EK13" s="112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  <c r="EZ13" s="112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4"/>
      <c r="FP13" s="112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4"/>
      <c r="GE13" s="112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4"/>
      <c r="GT13" s="112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4"/>
    </row>
    <row r="14" spans="1:216" ht="13.5" customHeight="1">
      <c r="A14" s="46"/>
      <c r="B14" s="124" t="s">
        <v>159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5"/>
      <c r="AJ14" s="115" t="s">
        <v>160</v>
      </c>
      <c r="AK14" s="116"/>
      <c r="AL14" s="116"/>
      <c r="AM14" s="116"/>
      <c r="AN14" s="116"/>
      <c r="AO14" s="116"/>
      <c r="AP14" s="116"/>
      <c r="AQ14" s="116"/>
      <c r="AR14" s="116"/>
      <c r="AS14" s="117"/>
      <c r="AT14" s="115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7"/>
      <c r="BJ14" s="115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7"/>
      <c r="BZ14" s="115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7"/>
      <c r="CP14" s="115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7"/>
      <c r="DF14" s="115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7"/>
      <c r="DV14" s="112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4"/>
      <c r="EK14" s="112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4"/>
      <c r="EZ14" s="112" t="s">
        <v>43</v>
      </c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4"/>
      <c r="FP14" s="112" t="s">
        <v>43</v>
      </c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4"/>
      <c r="GE14" s="112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4"/>
      <c r="GT14" s="112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4"/>
    </row>
    <row r="15" spans="1:216" s="22" customFormat="1" ht="13.5" customHeight="1">
      <c r="A15" s="46"/>
      <c r="B15" s="167" t="s">
        <v>4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8"/>
      <c r="AJ15" s="115" t="s">
        <v>43</v>
      </c>
      <c r="AK15" s="116"/>
      <c r="AL15" s="116"/>
      <c r="AM15" s="116"/>
      <c r="AN15" s="116"/>
      <c r="AO15" s="116"/>
      <c r="AP15" s="116"/>
      <c r="AQ15" s="116"/>
      <c r="AR15" s="116"/>
      <c r="AS15" s="117"/>
      <c r="AT15" s="115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7"/>
      <c r="BJ15" s="115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7"/>
      <c r="BZ15" s="115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7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15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7"/>
      <c r="DV15" s="112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4"/>
      <c r="EK15" s="112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4"/>
      <c r="EZ15" s="112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4"/>
      <c r="FP15" s="112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4"/>
      <c r="GE15" s="112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4"/>
      <c r="GT15" s="112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4"/>
    </row>
    <row r="16" spans="1:216" s="22" customFormat="1" ht="32.25" customHeight="1">
      <c r="A16" s="46"/>
      <c r="B16" s="124" t="s">
        <v>293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5"/>
      <c r="AJ16" s="115" t="s">
        <v>161</v>
      </c>
      <c r="AK16" s="116"/>
      <c r="AL16" s="116"/>
      <c r="AM16" s="116"/>
      <c r="AN16" s="116"/>
      <c r="AO16" s="116"/>
      <c r="AP16" s="116"/>
      <c r="AQ16" s="116"/>
      <c r="AR16" s="116"/>
      <c r="AS16" s="117"/>
      <c r="AT16" s="115" t="s">
        <v>279</v>
      </c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7"/>
      <c r="BJ16" s="115" t="s">
        <v>297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7"/>
      <c r="BZ16" s="115" t="s">
        <v>298</v>
      </c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7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15" t="s">
        <v>163</v>
      </c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7"/>
      <c r="DV16" s="118">
        <f>SUM(EK16:HH16)</f>
        <v>7855547.03</v>
      </c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20"/>
      <c r="EK16" s="118">
        <f>SUM(EK26)</f>
        <v>196863.03</v>
      </c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20"/>
      <c r="EZ16" s="118">
        <f>SUM(EZ26)</f>
        <v>7658684</v>
      </c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20"/>
      <c r="FP16" s="112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4"/>
      <c r="GE16" s="112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4"/>
      <c r="GT16" s="112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4"/>
    </row>
    <row r="17" spans="1:216" s="22" customFormat="1" ht="12.75">
      <c r="A17" s="46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5"/>
      <c r="AJ17" s="115" t="s">
        <v>162</v>
      </c>
      <c r="AK17" s="116"/>
      <c r="AL17" s="116"/>
      <c r="AM17" s="116"/>
      <c r="AN17" s="116"/>
      <c r="AO17" s="116"/>
      <c r="AP17" s="116"/>
      <c r="AQ17" s="116"/>
      <c r="AR17" s="116"/>
      <c r="AS17" s="117"/>
      <c r="AT17" s="115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7"/>
      <c r="BJ17" s="115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7"/>
      <c r="BZ17" s="115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7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15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7"/>
      <c r="DV17" s="112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4"/>
      <c r="EK17" s="112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4"/>
      <c r="EZ17" s="112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4"/>
      <c r="FP17" s="112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4"/>
      <c r="GE17" s="112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4"/>
      <c r="GT17" s="112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4"/>
    </row>
    <row r="18" spans="1:216" ht="26.25" customHeight="1">
      <c r="A18" s="46"/>
      <c r="B18" s="124" t="s">
        <v>164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5"/>
      <c r="AJ18" s="115" t="s">
        <v>163</v>
      </c>
      <c r="AK18" s="116"/>
      <c r="AL18" s="116"/>
      <c r="AM18" s="116"/>
      <c r="AN18" s="116"/>
      <c r="AO18" s="116"/>
      <c r="AP18" s="116"/>
      <c r="AQ18" s="116"/>
      <c r="AR18" s="116"/>
      <c r="AS18" s="117"/>
      <c r="AT18" s="115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7"/>
      <c r="BJ18" s="115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7"/>
      <c r="BZ18" s="115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7"/>
      <c r="CP18" s="115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7"/>
      <c r="DF18" s="115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7"/>
      <c r="DV18" s="112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4"/>
      <c r="EK18" s="112" t="s">
        <v>43</v>
      </c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4"/>
      <c r="EZ18" s="112" t="s">
        <v>43</v>
      </c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4"/>
      <c r="FP18" s="112" t="s">
        <v>43</v>
      </c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4"/>
      <c r="GE18" s="112" t="s">
        <v>43</v>
      </c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4"/>
      <c r="GT18" s="112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4"/>
    </row>
    <row r="19" spans="1:216" ht="68.25" customHeight="1">
      <c r="A19" s="46"/>
      <c r="B19" s="124" t="s">
        <v>256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5"/>
      <c r="AJ19" s="115" t="s">
        <v>165</v>
      </c>
      <c r="AK19" s="116"/>
      <c r="AL19" s="116"/>
      <c r="AM19" s="116"/>
      <c r="AN19" s="116"/>
      <c r="AO19" s="116"/>
      <c r="AP19" s="116"/>
      <c r="AQ19" s="116"/>
      <c r="AR19" s="116"/>
      <c r="AS19" s="117"/>
      <c r="AT19" s="115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7"/>
      <c r="BJ19" s="115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7"/>
      <c r="BZ19" s="115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7"/>
      <c r="CP19" s="115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7"/>
      <c r="DF19" s="115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7"/>
      <c r="DV19" s="112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4"/>
      <c r="EK19" s="112" t="s">
        <v>43</v>
      </c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  <c r="EZ19" s="112" t="s">
        <v>43</v>
      </c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4"/>
      <c r="FP19" s="112" t="s">
        <v>43</v>
      </c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4"/>
      <c r="GE19" s="112" t="s">
        <v>43</v>
      </c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4"/>
      <c r="GT19" s="112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4"/>
    </row>
    <row r="20" spans="1:216" ht="26.25" customHeight="1">
      <c r="A20" s="46"/>
      <c r="B20" s="124" t="s">
        <v>185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5"/>
      <c r="AJ20" s="115" t="s">
        <v>166</v>
      </c>
      <c r="AK20" s="116"/>
      <c r="AL20" s="116"/>
      <c r="AM20" s="116"/>
      <c r="AN20" s="116"/>
      <c r="AO20" s="116"/>
      <c r="AP20" s="116"/>
      <c r="AQ20" s="116"/>
      <c r="AR20" s="116"/>
      <c r="AS20" s="117"/>
      <c r="AT20" s="115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7"/>
      <c r="BJ20" s="115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7"/>
      <c r="BZ20" s="115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7"/>
      <c r="CP20" s="115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7"/>
      <c r="DF20" s="115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7"/>
      <c r="DV20" s="112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4"/>
      <c r="EK20" s="112" t="s">
        <v>43</v>
      </c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  <c r="EZ20" s="112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4"/>
      <c r="FP20" s="112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4"/>
      <c r="GE20" s="112" t="s">
        <v>43</v>
      </c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4"/>
      <c r="GT20" s="112" t="s">
        <v>43</v>
      </c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4"/>
    </row>
    <row r="21" spans="1:216" ht="13.5" customHeight="1">
      <c r="A21" s="46"/>
      <c r="B21" s="124" t="s">
        <v>168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5"/>
      <c r="AJ21" s="115" t="s">
        <v>167</v>
      </c>
      <c r="AK21" s="116"/>
      <c r="AL21" s="116"/>
      <c r="AM21" s="116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7"/>
      <c r="BJ21" s="115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7"/>
      <c r="BZ21" s="115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7"/>
      <c r="CP21" s="115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7"/>
      <c r="DF21" s="115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7"/>
      <c r="DV21" s="112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4"/>
      <c r="EK21" s="112" t="s">
        <v>43</v>
      </c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4"/>
      <c r="EZ21" s="112" t="s">
        <v>43</v>
      </c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4"/>
      <c r="FP21" s="112" t="s">
        <v>43</v>
      </c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4"/>
      <c r="GE21" s="112" t="s">
        <v>43</v>
      </c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4"/>
      <c r="GT21" s="112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4"/>
    </row>
    <row r="22" spans="1:216" ht="13.5" customHeight="1">
      <c r="A22" s="46"/>
      <c r="B22" s="124" t="s">
        <v>170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5"/>
      <c r="AJ22" s="115" t="s">
        <v>169</v>
      </c>
      <c r="AK22" s="116"/>
      <c r="AL22" s="116"/>
      <c r="AM22" s="116"/>
      <c r="AN22" s="116"/>
      <c r="AO22" s="116"/>
      <c r="AP22" s="116"/>
      <c r="AQ22" s="116"/>
      <c r="AR22" s="116"/>
      <c r="AS22" s="117"/>
      <c r="AT22" s="115" t="s">
        <v>43</v>
      </c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7"/>
      <c r="BJ22" s="115" t="s">
        <v>43</v>
      </c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7"/>
      <c r="BZ22" s="115" t="s">
        <v>43</v>
      </c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7"/>
      <c r="CP22" s="115" t="s">
        <v>43</v>
      </c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7"/>
      <c r="DF22" s="115" t="s">
        <v>43</v>
      </c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7"/>
      <c r="DV22" s="112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4"/>
      <c r="EK22" s="112" t="s">
        <v>43</v>
      </c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4"/>
      <c r="EZ22" s="112" t="s">
        <v>43</v>
      </c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4"/>
      <c r="FP22" s="112" t="s">
        <v>43</v>
      </c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4"/>
      <c r="GE22" s="112" t="s">
        <v>43</v>
      </c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4"/>
      <c r="GT22" s="112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4"/>
    </row>
    <row r="23" spans="1:216" s="22" customFormat="1" ht="13.5" customHeight="1">
      <c r="A23" s="46"/>
      <c r="B23" s="167" t="s">
        <v>4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8"/>
      <c r="AJ23" s="115" t="s">
        <v>43</v>
      </c>
      <c r="AK23" s="116"/>
      <c r="AL23" s="116"/>
      <c r="AM23" s="116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7"/>
      <c r="BJ23" s="115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7"/>
      <c r="BZ23" s="115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7"/>
      <c r="CP23" s="115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7"/>
      <c r="DF23" s="115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7"/>
      <c r="DV23" s="112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4"/>
      <c r="EK23" s="112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4"/>
      <c r="EZ23" s="112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4"/>
      <c r="FP23" s="112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4"/>
      <c r="GE23" s="112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4"/>
      <c r="GT23" s="112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4"/>
    </row>
    <row r="24" spans="1:216" s="22" customFormat="1" ht="13.5" customHeight="1">
      <c r="A24" s="46"/>
      <c r="B24" s="157" t="s">
        <v>155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8"/>
      <c r="AJ24" s="115" t="s">
        <v>171</v>
      </c>
      <c r="AK24" s="116"/>
      <c r="AL24" s="116"/>
      <c r="AM24" s="116"/>
      <c r="AN24" s="116"/>
      <c r="AO24" s="116"/>
      <c r="AP24" s="116"/>
      <c r="AQ24" s="116"/>
      <c r="AR24" s="116"/>
      <c r="AS24" s="117"/>
      <c r="AT24" s="115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7"/>
      <c r="BJ24" s="115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7"/>
      <c r="BZ24" s="115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7"/>
      <c r="CP24" s="115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7"/>
      <c r="DF24" s="115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7"/>
      <c r="DV24" s="112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4"/>
      <c r="EK24" s="112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4"/>
      <c r="EZ24" s="112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4"/>
      <c r="FP24" s="112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4"/>
      <c r="GE24" s="112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4"/>
      <c r="GT24" s="112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4"/>
    </row>
    <row r="25" spans="1:216" s="22" customFormat="1" ht="13.5" customHeight="1">
      <c r="A25" s="46"/>
      <c r="B25" s="157" t="s">
        <v>156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8"/>
      <c r="AJ25" s="115" t="s">
        <v>172</v>
      </c>
      <c r="AK25" s="116"/>
      <c r="AL25" s="116"/>
      <c r="AM25" s="116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7"/>
      <c r="BJ25" s="115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7"/>
      <c r="BZ25" s="115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7"/>
      <c r="CP25" s="115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7"/>
      <c r="DF25" s="115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7"/>
      <c r="DV25" s="112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4"/>
      <c r="EK25" s="112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4"/>
      <c r="EZ25" s="112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4"/>
      <c r="FP25" s="112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4"/>
      <c r="GE25" s="112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4"/>
      <c r="GT25" s="112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4"/>
    </row>
    <row r="26" spans="1:216" ht="13.5" customHeight="1">
      <c r="A26" s="46"/>
      <c r="B26" s="145" t="s">
        <v>174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7"/>
      <c r="AJ26" s="126" t="s">
        <v>173</v>
      </c>
      <c r="AK26" s="127"/>
      <c r="AL26" s="127"/>
      <c r="AM26" s="127"/>
      <c r="AN26" s="127"/>
      <c r="AO26" s="127"/>
      <c r="AP26" s="127"/>
      <c r="AQ26" s="127"/>
      <c r="AR26" s="127"/>
      <c r="AS26" s="128"/>
      <c r="AT26" s="126" t="s">
        <v>43</v>
      </c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8"/>
      <c r="BJ26" s="126" t="s">
        <v>43</v>
      </c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8"/>
      <c r="BZ26" s="126" t="s">
        <v>43</v>
      </c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8"/>
      <c r="CP26" s="126" t="s">
        <v>43</v>
      </c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8"/>
      <c r="DF26" s="126" t="s">
        <v>43</v>
      </c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8"/>
      <c r="DV26" s="164">
        <f>SUM(EK26:HH26)</f>
        <v>7855547.03</v>
      </c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6"/>
      <c r="EK26" s="164">
        <f>SUM(EK27+EK35+EK38+EK42+EK43+EK44+EK58)</f>
        <v>196863.03</v>
      </c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6"/>
      <c r="EZ26" s="164">
        <f>SUM(EZ27+EZ35+EZ38+EZ42+EZ43+EZ44+EZ58)</f>
        <v>7658684</v>
      </c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6"/>
      <c r="FP26" s="112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4"/>
      <c r="GE26" s="112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4"/>
      <c r="GT26" s="112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4"/>
    </row>
    <row r="27" spans="1:216" ht="26.25" customHeight="1">
      <c r="A27" s="46"/>
      <c r="B27" s="124" t="s">
        <v>175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115" t="s">
        <v>44</v>
      </c>
      <c r="AK27" s="116"/>
      <c r="AL27" s="116"/>
      <c r="AM27" s="116"/>
      <c r="AN27" s="116"/>
      <c r="AO27" s="116"/>
      <c r="AP27" s="116"/>
      <c r="AQ27" s="116"/>
      <c r="AR27" s="116"/>
      <c r="AS27" s="117"/>
      <c r="AT27" s="115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7"/>
      <c r="BJ27" s="115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7"/>
      <c r="BZ27" s="115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7"/>
      <c r="CP27" s="115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7"/>
      <c r="DF27" s="115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7"/>
      <c r="DV27" s="118">
        <f>SUM(EK27:FO27)</f>
        <v>7097930.03</v>
      </c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20"/>
      <c r="EK27" s="118">
        <f>SUM(EK28+EK29+EK32+EK33)+EK34</f>
        <v>105195.03</v>
      </c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20"/>
      <c r="EZ27" s="118">
        <f>SUM(EZ28+EZ29+EZ32+EZ33)</f>
        <v>6992735</v>
      </c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20"/>
      <c r="FP27" s="112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4"/>
      <c r="GE27" s="112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4"/>
      <c r="GT27" s="112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4"/>
    </row>
    <row r="28" spans="1:216" ht="26.25" customHeight="1">
      <c r="A28" s="46"/>
      <c r="B28" s="124" t="s">
        <v>176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  <c r="AJ28" s="115" t="s">
        <v>45</v>
      </c>
      <c r="AK28" s="116"/>
      <c r="AL28" s="116"/>
      <c r="AM28" s="116"/>
      <c r="AN28" s="116"/>
      <c r="AO28" s="116"/>
      <c r="AP28" s="116"/>
      <c r="AQ28" s="116"/>
      <c r="AR28" s="116"/>
      <c r="AS28" s="117"/>
      <c r="AT28" s="115" t="s">
        <v>279</v>
      </c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7"/>
      <c r="BJ28" s="115" t="s">
        <v>297</v>
      </c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7"/>
      <c r="BZ28" s="115" t="s">
        <v>285</v>
      </c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7"/>
      <c r="CP28" s="115" t="s">
        <v>157</v>
      </c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7"/>
      <c r="DF28" s="115" t="s">
        <v>45</v>
      </c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7"/>
      <c r="DV28" s="118">
        <f>SUM(EK28:HH28)</f>
        <v>80240</v>
      </c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20"/>
      <c r="EK28" s="121">
        <f>77040+3200</f>
        <v>80240</v>
      </c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3"/>
      <c r="EZ28" s="118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20"/>
      <c r="FP28" s="112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4"/>
      <c r="GE28" s="112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4"/>
      <c r="GT28" s="112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4"/>
    </row>
    <row r="29" spans="1:216" ht="26.25" customHeight="1">
      <c r="A29" s="46"/>
      <c r="B29" s="124" t="s">
        <v>176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  <c r="AJ29" s="115" t="s">
        <v>45</v>
      </c>
      <c r="AK29" s="116"/>
      <c r="AL29" s="116"/>
      <c r="AM29" s="116"/>
      <c r="AN29" s="116"/>
      <c r="AO29" s="116"/>
      <c r="AP29" s="116"/>
      <c r="AQ29" s="116"/>
      <c r="AR29" s="116"/>
      <c r="AS29" s="117"/>
      <c r="AT29" s="115" t="s">
        <v>279</v>
      </c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7"/>
      <c r="BJ29" s="115" t="s">
        <v>297</v>
      </c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7"/>
      <c r="BZ29" s="115" t="s">
        <v>286</v>
      </c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7"/>
      <c r="CP29" s="115" t="s">
        <v>157</v>
      </c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7"/>
      <c r="DF29" s="115" t="s">
        <v>301</v>
      </c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7"/>
      <c r="DV29" s="118">
        <f>SUM(EK29:HH29)</f>
        <v>5154753</v>
      </c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20"/>
      <c r="EK29" s="118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20"/>
      <c r="EZ29" s="121">
        <f>5321553-166800</f>
        <v>5154753</v>
      </c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3"/>
      <c r="FP29" s="112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4"/>
      <c r="GE29" s="112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4"/>
      <c r="GT29" s="112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4"/>
    </row>
    <row r="30" spans="1:216" s="22" customFormat="1" ht="13.5" customHeight="1">
      <c r="A30" s="46"/>
      <c r="B30" s="167" t="s">
        <v>1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8"/>
      <c r="AJ30" s="115" t="s">
        <v>43</v>
      </c>
      <c r="AK30" s="116"/>
      <c r="AL30" s="116"/>
      <c r="AM30" s="116"/>
      <c r="AN30" s="116"/>
      <c r="AO30" s="116"/>
      <c r="AP30" s="116"/>
      <c r="AQ30" s="116"/>
      <c r="AR30" s="116"/>
      <c r="AS30" s="117"/>
      <c r="AT30" s="115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7"/>
      <c r="BJ30" s="115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7"/>
      <c r="BZ30" s="115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7"/>
      <c r="CP30" s="115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7"/>
      <c r="DF30" s="115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7"/>
      <c r="DV30" s="118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20"/>
      <c r="EK30" s="118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20"/>
      <c r="EZ30" s="118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20"/>
      <c r="FP30" s="112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4"/>
      <c r="GE30" s="112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4"/>
      <c r="GT30" s="112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4"/>
    </row>
    <row r="31" spans="1:216" s="22" customFormat="1" ht="13.5" customHeight="1">
      <c r="A31" s="46"/>
      <c r="B31" s="157" t="s">
        <v>57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  <c r="AJ31" s="115" t="s">
        <v>46</v>
      </c>
      <c r="AK31" s="116"/>
      <c r="AL31" s="116"/>
      <c r="AM31" s="116"/>
      <c r="AN31" s="116"/>
      <c r="AO31" s="116"/>
      <c r="AP31" s="116"/>
      <c r="AQ31" s="116"/>
      <c r="AR31" s="116"/>
      <c r="AS31" s="117"/>
      <c r="AT31" s="115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7"/>
      <c r="BJ31" s="115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7"/>
      <c r="BZ31" s="115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7"/>
      <c r="CP31" s="115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7"/>
      <c r="DF31" s="115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7"/>
      <c r="DV31" s="118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20"/>
      <c r="EK31" s="118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20"/>
      <c r="EZ31" s="118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20"/>
      <c r="FP31" s="112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4"/>
      <c r="GE31" s="112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4"/>
      <c r="GT31" s="112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4"/>
    </row>
    <row r="32" spans="1:216" s="22" customFormat="1" ht="13.5" customHeight="1">
      <c r="A32" s="46"/>
      <c r="B32" s="124" t="s">
        <v>59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  <c r="AJ32" s="115" t="s">
        <v>47</v>
      </c>
      <c r="AK32" s="116"/>
      <c r="AL32" s="116"/>
      <c r="AM32" s="116"/>
      <c r="AN32" s="116"/>
      <c r="AO32" s="116"/>
      <c r="AP32" s="116"/>
      <c r="AQ32" s="116"/>
      <c r="AR32" s="116"/>
      <c r="AS32" s="117"/>
      <c r="AT32" s="115" t="s">
        <v>279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7"/>
      <c r="BJ32" s="115" t="s">
        <v>297</v>
      </c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7"/>
      <c r="BZ32" s="115" t="s">
        <v>285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7"/>
      <c r="CP32" s="115" t="s">
        <v>287</v>
      </c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7"/>
      <c r="DF32" s="115" t="s">
        <v>47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7"/>
      <c r="DV32" s="118">
        <f>SUM(EK32:HH32)</f>
        <v>24266</v>
      </c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20"/>
      <c r="EK32" s="121">
        <f>23266+1000</f>
        <v>24266</v>
      </c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3"/>
      <c r="EZ32" s="118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20"/>
      <c r="FP32" s="112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4"/>
      <c r="GE32" s="112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4"/>
      <c r="GT32" s="112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4"/>
    </row>
    <row r="33" spans="1:216" ht="26.25" customHeight="1">
      <c r="A33" s="46"/>
      <c r="B33" s="124" t="s">
        <v>59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  <c r="AJ33" s="115" t="s">
        <v>47</v>
      </c>
      <c r="AK33" s="116"/>
      <c r="AL33" s="116"/>
      <c r="AM33" s="116"/>
      <c r="AN33" s="116"/>
      <c r="AO33" s="116"/>
      <c r="AP33" s="116"/>
      <c r="AQ33" s="116"/>
      <c r="AR33" s="116"/>
      <c r="AS33" s="117"/>
      <c r="AT33" s="115" t="s">
        <v>279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7"/>
      <c r="BJ33" s="115" t="s">
        <v>297</v>
      </c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7"/>
      <c r="BZ33" s="115" t="s">
        <v>286</v>
      </c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7"/>
      <c r="CP33" s="115" t="s">
        <v>287</v>
      </c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7"/>
      <c r="DF33" s="115" t="s">
        <v>302</v>
      </c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7"/>
      <c r="DV33" s="118">
        <f>SUM(EK33:HH33)</f>
        <v>1837982</v>
      </c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20"/>
      <c r="EK33" s="118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20"/>
      <c r="EZ33" s="121">
        <f>1926402-88420</f>
        <v>1837982</v>
      </c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3"/>
      <c r="FP33" s="112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4"/>
      <c r="GE33" s="112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4"/>
      <c r="GT33" s="112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4"/>
    </row>
    <row r="34" spans="1:216" s="22" customFormat="1" ht="13.5" customHeight="1">
      <c r="A34" s="46"/>
      <c r="B34" s="157" t="s">
        <v>58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8"/>
      <c r="AJ34" s="115" t="s">
        <v>177</v>
      </c>
      <c r="AK34" s="116"/>
      <c r="AL34" s="116"/>
      <c r="AM34" s="116"/>
      <c r="AN34" s="116"/>
      <c r="AO34" s="116"/>
      <c r="AP34" s="116"/>
      <c r="AQ34" s="116"/>
      <c r="AR34" s="116"/>
      <c r="AS34" s="117"/>
      <c r="AT34" s="115" t="s">
        <v>279</v>
      </c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7"/>
      <c r="BJ34" s="115" t="s">
        <v>297</v>
      </c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7"/>
      <c r="BZ34" s="115" t="s">
        <v>285</v>
      </c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7"/>
      <c r="CP34" s="115" t="s">
        <v>158</v>
      </c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7"/>
      <c r="DF34" s="115" t="s">
        <v>46</v>
      </c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7"/>
      <c r="DV34" s="118">
        <f>SUM(EK34:HH34)</f>
        <v>689.03</v>
      </c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20"/>
      <c r="EK34" s="121">
        <v>689.03</v>
      </c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3"/>
      <c r="EZ34" s="118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20"/>
      <c r="FP34" s="112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4"/>
      <c r="GE34" s="112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4"/>
      <c r="GT34" s="112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4"/>
    </row>
    <row r="35" spans="1:216" ht="26.25" customHeight="1">
      <c r="A35" s="46"/>
      <c r="B35" s="124" t="s">
        <v>178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5"/>
      <c r="AJ35" s="115" t="s">
        <v>48</v>
      </c>
      <c r="AK35" s="116"/>
      <c r="AL35" s="116"/>
      <c r="AM35" s="116"/>
      <c r="AN35" s="116"/>
      <c r="AO35" s="116"/>
      <c r="AP35" s="116"/>
      <c r="AQ35" s="116"/>
      <c r="AR35" s="116"/>
      <c r="AS35" s="117"/>
      <c r="AT35" s="115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7"/>
      <c r="BJ35" s="115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7"/>
      <c r="BZ35" s="115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7"/>
      <c r="CP35" s="115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7"/>
      <c r="DF35" s="115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7"/>
      <c r="DV35" s="118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20"/>
      <c r="EK35" s="118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20"/>
      <c r="EZ35" s="118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20"/>
      <c r="FP35" s="112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4"/>
      <c r="GE35" s="112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4"/>
      <c r="GT35" s="112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4"/>
    </row>
    <row r="36" spans="1:216" s="22" customFormat="1" ht="13.5" customHeight="1">
      <c r="A36" s="46"/>
      <c r="B36" s="167" t="s">
        <v>1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8"/>
      <c r="AJ36" s="115" t="s">
        <v>43</v>
      </c>
      <c r="AK36" s="116"/>
      <c r="AL36" s="116"/>
      <c r="AM36" s="116"/>
      <c r="AN36" s="116"/>
      <c r="AO36" s="116"/>
      <c r="AP36" s="116"/>
      <c r="AQ36" s="116"/>
      <c r="AR36" s="116"/>
      <c r="AS36" s="117"/>
      <c r="AT36" s="115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7"/>
      <c r="BJ36" s="115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7"/>
      <c r="BZ36" s="115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7"/>
      <c r="CP36" s="115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7"/>
      <c r="DF36" s="115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7"/>
      <c r="DV36" s="118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20"/>
      <c r="EK36" s="118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20"/>
      <c r="EZ36" s="118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20"/>
      <c r="FP36" s="112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4"/>
      <c r="GE36" s="112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4"/>
      <c r="GT36" s="112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4"/>
    </row>
    <row r="37" spans="1:216" s="22" customFormat="1" ht="13.5" customHeight="1">
      <c r="A37" s="46"/>
      <c r="B37" s="157" t="s">
        <v>155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8"/>
      <c r="AJ37" s="115" t="s">
        <v>49</v>
      </c>
      <c r="AK37" s="116"/>
      <c r="AL37" s="116"/>
      <c r="AM37" s="116"/>
      <c r="AN37" s="116"/>
      <c r="AO37" s="116"/>
      <c r="AP37" s="116"/>
      <c r="AQ37" s="116"/>
      <c r="AR37" s="116"/>
      <c r="AS37" s="117"/>
      <c r="AT37" s="115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7"/>
      <c r="BJ37" s="115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7"/>
      <c r="BZ37" s="115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7"/>
      <c r="CP37" s="115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7"/>
      <c r="DF37" s="115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7"/>
      <c r="DV37" s="118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20"/>
      <c r="EK37" s="118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20"/>
      <c r="EZ37" s="118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20"/>
      <c r="FP37" s="112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4"/>
      <c r="GE37" s="112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4"/>
      <c r="GT37" s="112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4"/>
    </row>
    <row r="38" spans="1:216" ht="26.25" customHeight="1">
      <c r="A38" s="46"/>
      <c r="B38" s="124" t="s">
        <v>180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5"/>
      <c r="AJ38" s="115" t="s">
        <v>179</v>
      </c>
      <c r="AK38" s="116"/>
      <c r="AL38" s="116"/>
      <c r="AM38" s="116"/>
      <c r="AN38" s="116"/>
      <c r="AO38" s="116"/>
      <c r="AP38" s="116"/>
      <c r="AQ38" s="116"/>
      <c r="AR38" s="116"/>
      <c r="AS38" s="117"/>
      <c r="AT38" s="115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7"/>
      <c r="BJ38" s="115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7"/>
      <c r="BZ38" s="115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7"/>
      <c r="CP38" s="115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7"/>
      <c r="DF38" s="115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7"/>
      <c r="DV38" s="118">
        <f>SUM(DV40)</f>
        <v>248</v>
      </c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20"/>
      <c r="EK38" s="118">
        <f>SUM(EK40)</f>
        <v>248</v>
      </c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20"/>
      <c r="EZ38" s="118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20"/>
      <c r="FP38" s="112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4"/>
      <c r="GE38" s="112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4"/>
      <c r="GT38" s="112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4"/>
    </row>
    <row r="39" spans="1:216" s="22" customFormat="1" ht="13.5" customHeight="1">
      <c r="A39" s="46"/>
      <c r="B39" s="167" t="s">
        <v>1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8"/>
      <c r="AJ39" s="115" t="s">
        <v>43</v>
      </c>
      <c r="AK39" s="116"/>
      <c r="AL39" s="116"/>
      <c r="AM39" s="116"/>
      <c r="AN39" s="116"/>
      <c r="AO39" s="116"/>
      <c r="AP39" s="116"/>
      <c r="AQ39" s="116"/>
      <c r="AR39" s="116"/>
      <c r="AS39" s="117"/>
      <c r="AT39" s="115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7"/>
      <c r="BJ39" s="115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7"/>
      <c r="BZ39" s="115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7"/>
      <c r="CP39" s="115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7"/>
      <c r="DF39" s="115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7"/>
      <c r="DV39" s="118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20"/>
      <c r="EK39" s="118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20"/>
      <c r="EZ39" s="118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20"/>
      <c r="FP39" s="112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4"/>
      <c r="GE39" s="112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4"/>
      <c r="GT39" s="112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4"/>
    </row>
    <row r="40" spans="1:216" s="22" customFormat="1" ht="13.5" customHeight="1">
      <c r="A40" s="46"/>
      <c r="B40" s="157" t="s">
        <v>292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8"/>
      <c r="AJ40" s="115" t="s">
        <v>181</v>
      </c>
      <c r="AK40" s="116"/>
      <c r="AL40" s="116"/>
      <c r="AM40" s="116"/>
      <c r="AN40" s="116"/>
      <c r="AO40" s="116"/>
      <c r="AP40" s="116"/>
      <c r="AQ40" s="116"/>
      <c r="AR40" s="116"/>
      <c r="AS40" s="117"/>
      <c r="AT40" s="115" t="s">
        <v>279</v>
      </c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7"/>
      <c r="BJ40" s="115" t="s">
        <v>297</v>
      </c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7"/>
      <c r="BZ40" s="115" t="s">
        <v>285</v>
      </c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7"/>
      <c r="CP40" s="115" t="s">
        <v>291</v>
      </c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7"/>
      <c r="DF40" s="115" t="s">
        <v>283</v>
      </c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7"/>
      <c r="DV40" s="118">
        <f>SUM(EK40:HH40)</f>
        <v>248</v>
      </c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20"/>
      <c r="EK40" s="118">
        <v>248</v>
      </c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20"/>
      <c r="EZ40" s="118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20"/>
      <c r="FP40" s="112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4"/>
      <c r="GE40" s="112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4"/>
      <c r="GT40" s="112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4"/>
    </row>
    <row r="41" spans="1:216" s="22" customFormat="1" ht="13.5" customHeight="1">
      <c r="A41" s="46"/>
      <c r="B41" s="157" t="s">
        <v>156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8"/>
      <c r="AJ41" s="115" t="s">
        <v>182</v>
      </c>
      <c r="AK41" s="116"/>
      <c r="AL41" s="116"/>
      <c r="AM41" s="116"/>
      <c r="AN41" s="116"/>
      <c r="AO41" s="116"/>
      <c r="AP41" s="116"/>
      <c r="AQ41" s="116"/>
      <c r="AR41" s="116"/>
      <c r="AS41" s="117"/>
      <c r="AT41" s="115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7"/>
      <c r="BJ41" s="115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7"/>
      <c r="BZ41" s="115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7"/>
      <c r="CP41" s="115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7"/>
      <c r="DF41" s="115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7"/>
      <c r="DV41" s="118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20"/>
      <c r="EK41" s="118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20"/>
      <c r="EZ41" s="118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20"/>
      <c r="FP41" s="112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4"/>
      <c r="GE41" s="112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4"/>
      <c r="GT41" s="112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4"/>
    </row>
    <row r="42" spans="1:216" s="22" customFormat="1" ht="26.25" customHeight="1">
      <c r="A42" s="46"/>
      <c r="B42" s="124" t="s">
        <v>183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5"/>
      <c r="AJ42" s="115" t="s">
        <v>50</v>
      </c>
      <c r="AK42" s="116"/>
      <c r="AL42" s="116"/>
      <c r="AM42" s="116"/>
      <c r="AN42" s="116"/>
      <c r="AO42" s="116"/>
      <c r="AP42" s="116"/>
      <c r="AQ42" s="116"/>
      <c r="AR42" s="116"/>
      <c r="AS42" s="117"/>
      <c r="AT42" s="115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7"/>
      <c r="BJ42" s="115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7"/>
      <c r="BZ42" s="115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7"/>
      <c r="CP42" s="115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7"/>
      <c r="DF42" s="115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7"/>
      <c r="DV42" s="118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20"/>
      <c r="EK42" s="118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20"/>
      <c r="EZ42" s="118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20"/>
      <c r="FP42" s="112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4"/>
      <c r="GE42" s="112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4"/>
      <c r="GT42" s="112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4"/>
    </row>
    <row r="43" spans="1:216" s="22" customFormat="1" ht="26.25" customHeight="1">
      <c r="A43" s="46"/>
      <c r="B43" s="124" t="s">
        <v>186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5"/>
      <c r="AJ43" s="115" t="s">
        <v>184</v>
      </c>
      <c r="AK43" s="116"/>
      <c r="AL43" s="116"/>
      <c r="AM43" s="116"/>
      <c r="AN43" s="116"/>
      <c r="AO43" s="116"/>
      <c r="AP43" s="116"/>
      <c r="AQ43" s="116"/>
      <c r="AR43" s="116"/>
      <c r="AS43" s="117"/>
      <c r="AT43" s="115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7"/>
      <c r="BJ43" s="115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7"/>
      <c r="BZ43" s="115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7"/>
      <c r="CP43" s="115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7"/>
      <c r="DF43" s="115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7"/>
      <c r="DV43" s="118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20"/>
      <c r="EK43" s="118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20"/>
      <c r="EZ43" s="118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20"/>
      <c r="FP43" s="112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4"/>
      <c r="GE43" s="112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4"/>
      <c r="GT43" s="112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4"/>
    </row>
    <row r="44" spans="1:216" s="22" customFormat="1" ht="26.25" customHeight="1">
      <c r="A44" s="46"/>
      <c r="B44" s="159" t="s">
        <v>257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5"/>
      <c r="AJ44" s="115" t="s">
        <v>51</v>
      </c>
      <c r="AK44" s="116"/>
      <c r="AL44" s="116"/>
      <c r="AM44" s="116"/>
      <c r="AN44" s="116"/>
      <c r="AO44" s="116"/>
      <c r="AP44" s="116"/>
      <c r="AQ44" s="116"/>
      <c r="AR44" s="116"/>
      <c r="AS44" s="117"/>
      <c r="AT44" s="115" t="s">
        <v>43</v>
      </c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7"/>
      <c r="BJ44" s="115" t="s">
        <v>43</v>
      </c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7"/>
      <c r="BZ44" s="115" t="s">
        <v>43</v>
      </c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7"/>
      <c r="CP44" s="115" t="s">
        <v>43</v>
      </c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7"/>
      <c r="DF44" s="115" t="s">
        <v>43</v>
      </c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7"/>
      <c r="DV44" s="118">
        <f>SUM(EK44:HH44)</f>
        <v>105172.9</v>
      </c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20"/>
      <c r="EK44" s="171">
        <f>SUM(EK55)</f>
        <v>91420</v>
      </c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3"/>
      <c r="EZ44" s="118">
        <f>SUM(EZ56)</f>
        <v>13752.9</v>
      </c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20"/>
      <c r="FP44" s="112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4"/>
      <c r="GE44" s="112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4"/>
      <c r="GT44" s="112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4"/>
    </row>
    <row r="45" spans="1:216" s="22" customFormat="1" ht="13.5" customHeight="1">
      <c r="A45" s="46"/>
      <c r="B45" s="167" t="s">
        <v>4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8"/>
      <c r="AJ45" s="115" t="s">
        <v>43</v>
      </c>
      <c r="AK45" s="116"/>
      <c r="AL45" s="116"/>
      <c r="AM45" s="116"/>
      <c r="AN45" s="116"/>
      <c r="AO45" s="116"/>
      <c r="AP45" s="116"/>
      <c r="AQ45" s="116"/>
      <c r="AR45" s="116"/>
      <c r="AS45" s="117"/>
      <c r="AT45" s="115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7"/>
      <c r="BJ45" s="115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7"/>
      <c r="BZ45" s="115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7"/>
      <c r="CP45" s="115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7"/>
      <c r="DF45" s="115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7"/>
      <c r="DV45" s="118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20"/>
      <c r="EK45" s="118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20"/>
      <c r="EZ45" s="118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20"/>
      <c r="FP45" s="112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4"/>
      <c r="GE45" s="112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4"/>
      <c r="GT45" s="112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4"/>
    </row>
    <row r="46" spans="1:216" s="22" customFormat="1" ht="13.5" customHeight="1">
      <c r="A46" s="46"/>
      <c r="B46" s="157" t="s">
        <v>60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8"/>
      <c r="AJ46" s="115" t="s">
        <v>187</v>
      </c>
      <c r="AK46" s="116"/>
      <c r="AL46" s="116"/>
      <c r="AM46" s="116"/>
      <c r="AN46" s="116"/>
      <c r="AO46" s="116"/>
      <c r="AP46" s="116"/>
      <c r="AQ46" s="116"/>
      <c r="AR46" s="116"/>
      <c r="AS46" s="117"/>
      <c r="AT46" s="115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7"/>
      <c r="BJ46" s="115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7"/>
      <c r="BZ46" s="115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7"/>
      <c r="CP46" s="115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7"/>
      <c r="DF46" s="115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7"/>
      <c r="DV46" s="118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20"/>
      <c r="EK46" s="118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20"/>
      <c r="EZ46" s="118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20"/>
      <c r="FP46" s="112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4"/>
      <c r="GE46" s="112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4"/>
      <c r="GT46" s="112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4"/>
    </row>
    <row r="47" spans="1:216" s="22" customFormat="1" ht="13.5" customHeight="1">
      <c r="A47" s="46"/>
      <c r="B47" s="157" t="s">
        <v>61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8"/>
      <c r="AJ47" s="115" t="s">
        <v>52</v>
      </c>
      <c r="AK47" s="116"/>
      <c r="AL47" s="116"/>
      <c r="AM47" s="116"/>
      <c r="AN47" s="116"/>
      <c r="AO47" s="116"/>
      <c r="AP47" s="116"/>
      <c r="AQ47" s="116"/>
      <c r="AR47" s="116"/>
      <c r="AS47" s="117"/>
      <c r="AT47" s="115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7"/>
      <c r="BJ47" s="115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7"/>
      <c r="BZ47" s="115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7"/>
      <c r="CP47" s="115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7"/>
      <c r="DF47" s="115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7"/>
      <c r="DV47" s="118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20"/>
      <c r="EK47" s="118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20"/>
      <c r="EZ47" s="118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20"/>
      <c r="FP47" s="112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4"/>
      <c r="GE47" s="112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4"/>
      <c r="GT47" s="112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4"/>
    </row>
    <row r="48" spans="1:216" s="22" customFormat="1" ht="13.5" customHeight="1">
      <c r="A48" s="46"/>
      <c r="B48" s="157" t="s">
        <v>62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8"/>
      <c r="AJ48" s="115" t="s">
        <v>53</v>
      </c>
      <c r="AK48" s="116"/>
      <c r="AL48" s="116"/>
      <c r="AM48" s="116"/>
      <c r="AN48" s="116"/>
      <c r="AO48" s="116"/>
      <c r="AP48" s="116"/>
      <c r="AQ48" s="116"/>
      <c r="AR48" s="116"/>
      <c r="AS48" s="117"/>
      <c r="AT48" s="115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7"/>
      <c r="BJ48" s="115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7"/>
      <c r="BZ48" s="115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7"/>
      <c r="CP48" s="115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7"/>
      <c r="DF48" s="115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7"/>
      <c r="DV48" s="118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20"/>
      <c r="EK48" s="118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20"/>
      <c r="EZ48" s="118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20"/>
      <c r="FP48" s="112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4"/>
      <c r="GE48" s="112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4"/>
      <c r="GT48" s="112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4"/>
    </row>
    <row r="49" spans="1:216" s="22" customFormat="1" ht="26.25" customHeight="1">
      <c r="A49" s="46"/>
      <c r="B49" s="124" t="s">
        <v>63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5"/>
      <c r="AJ49" s="115" t="s">
        <v>188</v>
      </c>
      <c r="AK49" s="116"/>
      <c r="AL49" s="116"/>
      <c r="AM49" s="116"/>
      <c r="AN49" s="116"/>
      <c r="AO49" s="116"/>
      <c r="AP49" s="116"/>
      <c r="AQ49" s="116"/>
      <c r="AR49" s="116"/>
      <c r="AS49" s="117"/>
      <c r="AT49" s="115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7"/>
      <c r="BJ49" s="115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7"/>
      <c r="BZ49" s="115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7"/>
      <c r="CP49" s="115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7"/>
      <c r="DF49" s="115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7"/>
      <c r="DV49" s="118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20"/>
      <c r="EK49" s="118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20"/>
      <c r="EZ49" s="118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20"/>
      <c r="FP49" s="112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4"/>
      <c r="GE49" s="112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4"/>
      <c r="GT49" s="112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4"/>
    </row>
    <row r="50" spans="1:216" s="22" customFormat="1" ht="13.5" customHeight="1">
      <c r="A50" s="46"/>
      <c r="B50" s="167" t="s">
        <v>1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8"/>
      <c r="AJ50" s="115" t="s">
        <v>43</v>
      </c>
      <c r="AK50" s="116"/>
      <c r="AL50" s="116"/>
      <c r="AM50" s="116"/>
      <c r="AN50" s="116"/>
      <c r="AO50" s="116"/>
      <c r="AP50" s="116"/>
      <c r="AQ50" s="116"/>
      <c r="AR50" s="116"/>
      <c r="AS50" s="117"/>
      <c r="AT50" s="115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7"/>
      <c r="BJ50" s="115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7"/>
      <c r="BZ50" s="115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7"/>
      <c r="CP50" s="115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7"/>
      <c r="DF50" s="115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7"/>
      <c r="DV50" s="118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20"/>
      <c r="EK50" s="118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20"/>
      <c r="EZ50" s="118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20"/>
      <c r="FP50" s="112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4"/>
      <c r="GE50" s="112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4"/>
      <c r="GT50" s="112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4"/>
    </row>
    <row r="51" spans="1:216" s="22" customFormat="1" ht="26.25" customHeight="1">
      <c r="A51" s="46"/>
      <c r="B51" s="124" t="s">
        <v>190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5"/>
      <c r="AJ51" s="115" t="s">
        <v>189</v>
      </c>
      <c r="AK51" s="116"/>
      <c r="AL51" s="116"/>
      <c r="AM51" s="116"/>
      <c r="AN51" s="116"/>
      <c r="AO51" s="116"/>
      <c r="AP51" s="116"/>
      <c r="AQ51" s="116"/>
      <c r="AR51" s="116"/>
      <c r="AS51" s="117"/>
      <c r="AT51" s="115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7"/>
      <c r="BJ51" s="115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7"/>
      <c r="BZ51" s="115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7"/>
      <c r="CP51" s="115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7"/>
      <c r="DF51" s="115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7"/>
      <c r="DV51" s="118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20"/>
      <c r="EK51" s="118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20"/>
      <c r="EZ51" s="118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20"/>
      <c r="FP51" s="112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4"/>
      <c r="GE51" s="112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4"/>
      <c r="GT51" s="112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4"/>
    </row>
    <row r="52" spans="1:216" s="22" customFormat="1" ht="26.25" customHeight="1">
      <c r="A52" s="46"/>
      <c r="B52" s="124" t="s">
        <v>192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5"/>
      <c r="AJ52" s="115" t="s">
        <v>191</v>
      </c>
      <c r="AK52" s="116"/>
      <c r="AL52" s="116"/>
      <c r="AM52" s="116"/>
      <c r="AN52" s="116"/>
      <c r="AO52" s="116"/>
      <c r="AP52" s="116"/>
      <c r="AQ52" s="116"/>
      <c r="AR52" s="116"/>
      <c r="AS52" s="117"/>
      <c r="AT52" s="115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7"/>
      <c r="BJ52" s="115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7"/>
      <c r="BZ52" s="115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7"/>
      <c r="CP52" s="115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7"/>
      <c r="DF52" s="115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7"/>
      <c r="DV52" s="118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20"/>
      <c r="EK52" s="118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20"/>
      <c r="EZ52" s="118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20"/>
      <c r="FP52" s="112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4"/>
      <c r="GE52" s="112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4"/>
      <c r="GT52" s="112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4"/>
    </row>
    <row r="53" spans="1:216" s="22" customFormat="1" ht="26.25" customHeight="1">
      <c r="A53" s="46"/>
      <c r="B53" s="124" t="s">
        <v>64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5"/>
      <c r="AJ53" s="115" t="s">
        <v>193</v>
      </c>
      <c r="AK53" s="116"/>
      <c r="AL53" s="116"/>
      <c r="AM53" s="116"/>
      <c r="AN53" s="116"/>
      <c r="AO53" s="116"/>
      <c r="AP53" s="116"/>
      <c r="AQ53" s="116"/>
      <c r="AR53" s="116"/>
      <c r="AS53" s="117"/>
      <c r="AT53" s="115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7"/>
      <c r="BJ53" s="115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7"/>
      <c r="BZ53" s="115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7"/>
      <c r="CP53" s="115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7"/>
      <c r="DF53" s="115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7"/>
      <c r="DV53" s="118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20"/>
      <c r="EK53" s="118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20"/>
      <c r="EZ53" s="118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20"/>
      <c r="FP53" s="112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4"/>
      <c r="GE53" s="112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4"/>
      <c r="GT53" s="112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4"/>
    </row>
    <row r="54" spans="1:216" s="22" customFormat="1" ht="13.5" customHeight="1">
      <c r="A54" s="46"/>
      <c r="B54" s="167" t="s">
        <v>1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8"/>
      <c r="AJ54" s="115" t="s">
        <v>43</v>
      </c>
      <c r="AK54" s="116"/>
      <c r="AL54" s="116"/>
      <c r="AM54" s="116"/>
      <c r="AN54" s="116"/>
      <c r="AO54" s="116"/>
      <c r="AP54" s="116"/>
      <c r="AQ54" s="116"/>
      <c r="AR54" s="116"/>
      <c r="AS54" s="117"/>
      <c r="AT54" s="115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7"/>
      <c r="BJ54" s="115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7"/>
      <c r="BZ54" s="115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7"/>
      <c r="CP54" s="115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7"/>
      <c r="DF54" s="115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7"/>
      <c r="DV54" s="118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20"/>
      <c r="EK54" s="118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20"/>
      <c r="EZ54" s="118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20"/>
      <c r="FP54" s="112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4"/>
      <c r="GE54" s="112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4"/>
      <c r="GT54" s="112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4"/>
    </row>
    <row r="55" spans="1:216" s="22" customFormat="1" ht="30" customHeight="1">
      <c r="A55" s="46"/>
      <c r="B55" s="124" t="s">
        <v>195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5"/>
      <c r="AJ55" s="115" t="s">
        <v>194</v>
      </c>
      <c r="AK55" s="116"/>
      <c r="AL55" s="116"/>
      <c r="AM55" s="116"/>
      <c r="AN55" s="116"/>
      <c r="AO55" s="116"/>
      <c r="AP55" s="116"/>
      <c r="AQ55" s="116"/>
      <c r="AR55" s="116"/>
      <c r="AS55" s="117"/>
      <c r="AT55" s="115" t="s">
        <v>279</v>
      </c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7"/>
      <c r="BJ55" s="115" t="s">
        <v>297</v>
      </c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7"/>
      <c r="BZ55" s="115" t="s">
        <v>285</v>
      </c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7"/>
      <c r="CP55" s="115" t="s">
        <v>288</v>
      </c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7"/>
      <c r="DF55" s="115" t="s">
        <v>282</v>
      </c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7"/>
      <c r="DV55" s="118">
        <f>SUM(EK55:HH55)</f>
        <v>91420</v>
      </c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20"/>
      <c r="EK55" s="121">
        <f>45000+28820+17600</f>
        <v>91420</v>
      </c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3"/>
      <c r="EZ55" s="118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20"/>
      <c r="FP55" s="112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4"/>
      <c r="GE55" s="112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4"/>
      <c r="GT55" s="112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4"/>
    </row>
    <row r="56" spans="1:216" s="22" customFormat="1" ht="26.25" customHeight="1">
      <c r="A56" s="46"/>
      <c r="B56" s="124" t="s">
        <v>281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5"/>
      <c r="AJ56" s="115" t="s">
        <v>194</v>
      </c>
      <c r="AK56" s="116"/>
      <c r="AL56" s="116"/>
      <c r="AM56" s="116"/>
      <c r="AN56" s="116"/>
      <c r="AO56" s="116"/>
      <c r="AP56" s="116"/>
      <c r="AQ56" s="116"/>
      <c r="AR56" s="116"/>
      <c r="AS56" s="117"/>
      <c r="AT56" s="115" t="s">
        <v>279</v>
      </c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7"/>
      <c r="BJ56" s="115" t="s">
        <v>297</v>
      </c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7"/>
      <c r="BZ56" s="115" t="s">
        <v>286</v>
      </c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7"/>
      <c r="CP56" s="115" t="s">
        <v>288</v>
      </c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7"/>
      <c r="DF56" s="115" t="s">
        <v>303</v>
      </c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7"/>
      <c r="DV56" s="118">
        <f>SUM(EK56:HH56)</f>
        <v>13752.9</v>
      </c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20"/>
      <c r="EK56" s="118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20"/>
      <c r="EZ56" s="121">
        <f>13133.4+619.5</f>
        <v>13752.9</v>
      </c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3"/>
      <c r="FP56" s="112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4"/>
      <c r="GE56" s="112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4"/>
      <c r="GT56" s="112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4"/>
    </row>
    <row r="57" spans="1:216" s="22" customFormat="1" ht="26.25" customHeight="1">
      <c r="A57" s="46"/>
      <c r="B57" s="124" t="s">
        <v>197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5"/>
      <c r="AJ57" s="115" t="s">
        <v>196</v>
      </c>
      <c r="AK57" s="116"/>
      <c r="AL57" s="116"/>
      <c r="AM57" s="116"/>
      <c r="AN57" s="116"/>
      <c r="AO57" s="116"/>
      <c r="AP57" s="116"/>
      <c r="AQ57" s="116"/>
      <c r="AR57" s="116"/>
      <c r="AS57" s="117"/>
      <c r="AT57" s="115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7"/>
      <c r="BJ57" s="115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7"/>
      <c r="BZ57" s="115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7"/>
      <c r="CP57" s="115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7"/>
      <c r="DF57" s="115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7"/>
      <c r="DV57" s="118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20"/>
      <c r="EK57" s="118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20"/>
      <c r="EZ57" s="118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20"/>
      <c r="FP57" s="112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4"/>
      <c r="GE57" s="112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4"/>
      <c r="GT57" s="112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4"/>
    </row>
    <row r="58" spans="1:216" s="22" customFormat="1" ht="26.25" customHeight="1">
      <c r="A58" s="46"/>
      <c r="B58" s="159" t="s">
        <v>209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5"/>
      <c r="AJ58" s="115" t="s">
        <v>54</v>
      </c>
      <c r="AK58" s="116"/>
      <c r="AL58" s="116"/>
      <c r="AM58" s="116"/>
      <c r="AN58" s="116"/>
      <c r="AO58" s="116"/>
      <c r="AP58" s="116"/>
      <c r="AQ58" s="116"/>
      <c r="AR58" s="116"/>
      <c r="AS58" s="117"/>
      <c r="AT58" s="115" t="s">
        <v>43</v>
      </c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7"/>
      <c r="BJ58" s="115" t="s">
        <v>43</v>
      </c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7"/>
      <c r="BZ58" s="115" t="s">
        <v>43</v>
      </c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7"/>
      <c r="CP58" s="115" t="s">
        <v>43</v>
      </c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7"/>
      <c r="DF58" s="115" t="s">
        <v>43</v>
      </c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7"/>
      <c r="DV58" s="118">
        <f>SUM(EK58:HH58)</f>
        <v>652196.1</v>
      </c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20"/>
      <c r="EK58" s="118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20"/>
      <c r="EZ58" s="118">
        <f>SUM(EZ63)</f>
        <v>652196.1</v>
      </c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20"/>
      <c r="FP58" s="112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4"/>
      <c r="GE58" s="112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4"/>
      <c r="GT58" s="112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4"/>
    </row>
    <row r="59" spans="1:216" s="22" customFormat="1" ht="13.5" customHeight="1">
      <c r="A59" s="46"/>
      <c r="B59" s="157" t="s">
        <v>1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8"/>
      <c r="AJ59" s="115" t="s">
        <v>43</v>
      </c>
      <c r="AK59" s="116"/>
      <c r="AL59" s="116"/>
      <c r="AM59" s="116"/>
      <c r="AN59" s="116"/>
      <c r="AO59" s="116"/>
      <c r="AP59" s="116"/>
      <c r="AQ59" s="116"/>
      <c r="AR59" s="116"/>
      <c r="AS59" s="117"/>
      <c r="AT59" s="115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7"/>
      <c r="BJ59" s="115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7"/>
      <c r="BZ59" s="115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7"/>
      <c r="CP59" s="115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7"/>
      <c r="DF59" s="115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7"/>
      <c r="DV59" s="118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20"/>
      <c r="EK59" s="118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20"/>
      <c r="EZ59" s="118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20"/>
      <c r="FP59" s="112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4"/>
      <c r="GE59" s="112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4"/>
      <c r="GT59" s="112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4"/>
    </row>
    <row r="60" spans="1:216" s="22" customFormat="1" ht="13.5" customHeight="1">
      <c r="A60" s="46"/>
      <c r="B60" s="124" t="s">
        <v>198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5"/>
      <c r="AJ60" s="115" t="s">
        <v>55</v>
      </c>
      <c r="AK60" s="116"/>
      <c r="AL60" s="116"/>
      <c r="AM60" s="116"/>
      <c r="AN60" s="116"/>
      <c r="AO60" s="116"/>
      <c r="AP60" s="116"/>
      <c r="AQ60" s="116"/>
      <c r="AR60" s="116"/>
      <c r="AS60" s="117"/>
      <c r="AT60" s="115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7"/>
      <c r="BJ60" s="115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7"/>
      <c r="BZ60" s="115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7"/>
      <c r="CP60" s="115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7"/>
      <c r="DF60" s="115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7"/>
      <c r="DV60" s="118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20"/>
      <c r="EK60" s="118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20"/>
      <c r="EZ60" s="118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20"/>
      <c r="FP60" s="112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4"/>
      <c r="GE60" s="112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4"/>
      <c r="GT60" s="112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4"/>
    </row>
    <row r="61" spans="1:216" s="22" customFormat="1" ht="42" customHeight="1">
      <c r="A61" s="46"/>
      <c r="B61" s="124" t="s">
        <v>70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5"/>
      <c r="AJ61" s="115" t="s">
        <v>199</v>
      </c>
      <c r="AK61" s="116"/>
      <c r="AL61" s="116"/>
      <c r="AM61" s="116"/>
      <c r="AN61" s="116"/>
      <c r="AO61" s="116"/>
      <c r="AP61" s="116"/>
      <c r="AQ61" s="116"/>
      <c r="AR61" s="116"/>
      <c r="AS61" s="117"/>
      <c r="AT61" s="115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7"/>
      <c r="BJ61" s="115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7"/>
      <c r="BZ61" s="115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7"/>
      <c r="CP61" s="115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7"/>
      <c r="DF61" s="115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7"/>
      <c r="DV61" s="118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20"/>
      <c r="EK61" s="118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20"/>
      <c r="EZ61" s="118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20"/>
      <c r="FP61" s="112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4"/>
      <c r="GE61" s="112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4"/>
      <c r="GT61" s="112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4"/>
    </row>
    <row r="62" spans="1:216" s="22" customFormat="1" ht="27" customHeight="1">
      <c r="A62" s="46"/>
      <c r="B62" s="124" t="s">
        <v>71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5"/>
      <c r="AJ62" s="115" t="s">
        <v>200</v>
      </c>
      <c r="AK62" s="116"/>
      <c r="AL62" s="116"/>
      <c r="AM62" s="116"/>
      <c r="AN62" s="116"/>
      <c r="AO62" s="116"/>
      <c r="AP62" s="116"/>
      <c r="AQ62" s="116"/>
      <c r="AR62" s="116"/>
      <c r="AS62" s="117"/>
      <c r="AT62" s="115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7"/>
      <c r="BJ62" s="115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7"/>
      <c r="BZ62" s="115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7"/>
      <c r="CP62" s="115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7"/>
      <c r="DF62" s="115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7"/>
      <c r="DV62" s="118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20"/>
      <c r="EK62" s="118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20"/>
      <c r="EZ62" s="118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20"/>
      <c r="FP62" s="112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4"/>
      <c r="GE62" s="112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4"/>
      <c r="GT62" s="112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4"/>
    </row>
    <row r="63" spans="1:216" s="22" customFormat="1" ht="13.5" customHeight="1">
      <c r="A63" s="46"/>
      <c r="B63" s="124" t="s">
        <v>201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5"/>
      <c r="AJ63" s="115" t="s">
        <v>56</v>
      </c>
      <c r="AK63" s="116"/>
      <c r="AL63" s="116"/>
      <c r="AM63" s="116"/>
      <c r="AN63" s="116"/>
      <c r="AO63" s="116"/>
      <c r="AP63" s="116"/>
      <c r="AQ63" s="116"/>
      <c r="AR63" s="116"/>
      <c r="AS63" s="117"/>
      <c r="AT63" s="115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115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7"/>
      <c r="BZ63" s="115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7"/>
      <c r="CP63" s="115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7"/>
      <c r="DF63" s="115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7"/>
      <c r="DV63" s="118">
        <f>SUM(EK63:HH63)</f>
        <v>652196.1</v>
      </c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20"/>
      <c r="EK63" s="118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20"/>
      <c r="EZ63" s="118">
        <f>SUM(EZ64)</f>
        <v>652196.1</v>
      </c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20"/>
      <c r="FP63" s="112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4"/>
      <c r="GE63" s="112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4"/>
      <c r="GT63" s="112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4"/>
    </row>
    <row r="64" spans="1:216" s="22" customFormat="1" ht="26.25" customHeight="1">
      <c r="A64" s="46"/>
      <c r="B64" s="124" t="s">
        <v>203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5"/>
      <c r="AJ64" s="115" t="s">
        <v>202</v>
      </c>
      <c r="AK64" s="116"/>
      <c r="AL64" s="116"/>
      <c r="AM64" s="116"/>
      <c r="AN64" s="116"/>
      <c r="AO64" s="116"/>
      <c r="AP64" s="116"/>
      <c r="AQ64" s="116"/>
      <c r="AR64" s="116"/>
      <c r="AS64" s="117"/>
      <c r="AT64" s="115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7"/>
      <c r="BJ64" s="115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7"/>
      <c r="BZ64" s="115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7"/>
      <c r="CP64" s="115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7"/>
      <c r="DF64" s="115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7"/>
      <c r="DV64" s="118">
        <f>SUM(EK64:HH64)</f>
        <v>652196.1</v>
      </c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20"/>
      <c r="EK64" s="118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20"/>
      <c r="EZ64" s="118">
        <f>SUM(EZ66:FO69)</f>
        <v>652196.1</v>
      </c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20"/>
      <c r="FP64" s="112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4"/>
      <c r="GE64" s="112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4"/>
      <c r="GT64" s="112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4"/>
    </row>
    <row r="65" spans="1:216" s="22" customFormat="1" ht="13.5" customHeight="1">
      <c r="A65" s="46"/>
      <c r="B65" s="157" t="s">
        <v>1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8"/>
      <c r="AJ65" s="115" t="s">
        <v>43</v>
      </c>
      <c r="AK65" s="116"/>
      <c r="AL65" s="116"/>
      <c r="AM65" s="116"/>
      <c r="AN65" s="116"/>
      <c r="AO65" s="116"/>
      <c r="AP65" s="116"/>
      <c r="AQ65" s="116"/>
      <c r="AR65" s="116"/>
      <c r="AS65" s="117"/>
      <c r="AT65" s="115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7"/>
      <c r="BJ65" s="115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7"/>
      <c r="BZ65" s="115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7"/>
      <c r="CP65" s="115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7"/>
      <c r="DF65" s="115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7"/>
      <c r="DV65" s="118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20"/>
      <c r="EK65" s="118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20"/>
      <c r="EZ65" s="118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20"/>
      <c r="FP65" s="112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4"/>
      <c r="GE65" s="112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4"/>
      <c r="GT65" s="112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4"/>
    </row>
    <row r="66" spans="1:216" s="22" customFormat="1" ht="26.25" customHeight="1">
      <c r="A66" s="46"/>
      <c r="B66" s="124" t="s">
        <v>65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5"/>
      <c r="AJ66" s="115" t="s">
        <v>204</v>
      </c>
      <c r="AK66" s="116"/>
      <c r="AL66" s="116"/>
      <c r="AM66" s="116"/>
      <c r="AN66" s="116"/>
      <c r="AO66" s="116"/>
      <c r="AP66" s="116"/>
      <c r="AQ66" s="116"/>
      <c r="AR66" s="116"/>
      <c r="AS66" s="117"/>
      <c r="AT66" s="115" t="s">
        <v>279</v>
      </c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7"/>
      <c r="BJ66" s="115" t="s">
        <v>297</v>
      </c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7"/>
      <c r="BZ66" s="115" t="s">
        <v>286</v>
      </c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7"/>
      <c r="CP66" s="115" t="s">
        <v>288</v>
      </c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7"/>
      <c r="DF66" s="115" t="s">
        <v>304</v>
      </c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7"/>
      <c r="DV66" s="118">
        <f>SUM(EK66:HH66)</f>
        <v>434010</v>
      </c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20"/>
      <c r="EK66" s="118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20"/>
      <c r="EZ66" s="121">
        <f>350000+45100+38910</f>
        <v>434010</v>
      </c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3"/>
      <c r="FP66" s="112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4"/>
      <c r="GE66" s="112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4"/>
      <c r="GT66" s="112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4"/>
    </row>
    <row r="67" spans="1:216" s="22" customFormat="1" ht="26.25" customHeight="1">
      <c r="A67" s="46"/>
      <c r="B67" s="124" t="s">
        <v>66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5"/>
      <c r="AJ67" s="115" t="s">
        <v>205</v>
      </c>
      <c r="AK67" s="116"/>
      <c r="AL67" s="116"/>
      <c r="AM67" s="116"/>
      <c r="AN67" s="116"/>
      <c r="AO67" s="116"/>
      <c r="AP67" s="116"/>
      <c r="AQ67" s="116"/>
      <c r="AR67" s="116"/>
      <c r="AS67" s="117"/>
      <c r="AT67" s="115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7"/>
      <c r="BJ67" s="115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7"/>
      <c r="BZ67" s="115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7"/>
      <c r="CP67" s="115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7"/>
      <c r="DF67" s="115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7"/>
      <c r="DV67" s="118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20"/>
      <c r="EK67" s="118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20"/>
      <c r="EZ67" s="118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20"/>
      <c r="FP67" s="112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4"/>
      <c r="GE67" s="112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4"/>
      <c r="GT67" s="112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4"/>
    </row>
    <row r="68" spans="1:216" s="22" customFormat="1" ht="26.25" customHeight="1">
      <c r="A68" s="46"/>
      <c r="B68" s="124" t="s">
        <v>67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5"/>
      <c r="AJ68" s="115" t="s">
        <v>206</v>
      </c>
      <c r="AK68" s="116"/>
      <c r="AL68" s="116"/>
      <c r="AM68" s="116"/>
      <c r="AN68" s="116"/>
      <c r="AO68" s="116"/>
      <c r="AP68" s="116"/>
      <c r="AQ68" s="116"/>
      <c r="AR68" s="116"/>
      <c r="AS68" s="117"/>
      <c r="AT68" s="115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7"/>
      <c r="BJ68" s="115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7"/>
      <c r="BZ68" s="115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7"/>
      <c r="CP68" s="115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7"/>
      <c r="DF68" s="115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7"/>
      <c r="DV68" s="118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20"/>
      <c r="EK68" s="118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20"/>
      <c r="EZ68" s="118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20"/>
      <c r="FP68" s="112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4"/>
      <c r="GE68" s="112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4"/>
      <c r="GT68" s="112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4"/>
    </row>
    <row r="69" spans="1:216" s="22" customFormat="1" ht="26.25" customHeight="1">
      <c r="A69" s="46"/>
      <c r="B69" s="124" t="s">
        <v>68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5"/>
      <c r="AJ69" s="115" t="s">
        <v>284</v>
      </c>
      <c r="AK69" s="116"/>
      <c r="AL69" s="116"/>
      <c r="AM69" s="116"/>
      <c r="AN69" s="116"/>
      <c r="AO69" s="116"/>
      <c r="AP69" s="116"/>
      <c r="AQ69" s="116"/>
      <c r="AR69" s="116"/>
      <c r="AS69" s="117"/>
      <c r="AT69" s="115" t="s">
        <v>279</v>
      </c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7"/>
      <c r="BJ69" s="115" t="s">
        <v>297</v>
      </c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7"/>
      <c r="BZ69" s="115" t="s">
        <v>286</v>
      </c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7"/>
      <c r="CP69" s="115" t="s">
        <v>288</v>
      </c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7"/>
      <c r="DF69" s="115" t="s">
        <v>305</v>
      </c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7"/>
      <c r="DV69" s="118">
        <f>SUM(EK69:HH69)</f>
        <v>218186.09999999998</v>
      </c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20"/>
      <c r="EK69" s="118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20"/>
      <c r="EZ69" s="121">
        <f>302815.6-619.5-45100-38910</f>
        <v>218186.09999999998</v>
      </c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3"/>
      <c r="FP69" s="112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4"/>
      <c r="GE69" s="112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4"/>
      <c r="GT69" s="112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4"/>
    </row>
    <row r="70" spans="1:216" s="22" customFormat="1" ht="26.25" customHeight="1">
      <c r="A70" s="46"/>
      <c r="B70" s="159" t="s">
        <v>208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5"/>
      <c r="AJ70" s="115" t="s">
        <v>207</v>
      </c>
      <c r="AK70" s="116"/>
      <c r="AL70" s="116"/>
      <c r="AM70" s="116"/>
      <c r="AN70" s="116"/>
      <c r="AO70" s="116"/>
      <c r="AP70" s="116"/>
      <c r="AQ70" s="116"/>
      <c r="AR70" s="116"/>
      <c r="AS70" s="117"/>
      <c r="AT70" s="115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7"/>
      <c r="BJ70" s="115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7"/>
      <c r="BZ70" s="115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7"/>
      <c r="CP70" s="115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7"/>
      <c r="DF70" s="115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7"/>
      <c r="DV70" s="112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4"/>
      <c r="EK70" s="112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4"/>
      <c r="EZ70" s="112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4"/>
      <c r="FP70" s="112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4"/>
      <c r="GE70" s="112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4"/>
      <c r="GT70" s="112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4"/>
    </row>
    <row r="71" spans="1:216" s="22" customFormat="1" ht="26.25" customHeight="1">
      <c r="A71" s="46"/>
      <c r="B71" s="124" t="s">
        <v>212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5"/>
      <c r="AJ71" s="115" t="s">
        <v>210</v>
      </c>
      <c r="AK71" s="116"/>
      <c r="AL71" s="116"/>
      <c r="AM71" s="116"/>
      <c r="AN71" s="116"/>
      <c r="AO71" s="116"/>
      <c r="AP71" s="116"/>
      <c r="AQ71" s="116"/>
      <c r="AR71" s="116"/>
      <c r="AS71" s="117"/>
      <c r="AT71" s="115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7"/>
      <c r="BJ71" s="115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7"/>
      <c r="BZ71" s="115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7"/>
      <c r="CP71" s="115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7"/>
      <c r="DF71" s="115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7"/>
      <c r="DV71" s="112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4"/>
      <c r="EK71" s="112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4"/>
      <c r="EZ71" s="112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4"/>
      <c r="FP71" s="112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4"/>
      <c r="GE71" s="112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4"/>
      <c r="GT71" s="112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4"/>
    </row>
    <row r="72" spans="1:216" s="22" customFormat="1" ht="13.5" customHeight="1">
      <c r="A72" s="46"/>
      <c r="B72" s="124" t="s">
        <v>213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5"/>
      <c r="AJ72" s="115" t="s">
        <v>211</v>
      </c>
      <c r="AK72" s="116"/>
      <c r="AL72" s="116"/>
      <c r="AM72" s="116"/>
      <c r="AN72" s="116"/>
      <c r="AO72" s="116"/>
      <c r="AP72" s="116"/>
      <c r="AQ72" s="116"/>
      <c r="AR72" s="116"/>
      <c r="AS72" s="117"/>
      <c r="AT72" s="115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7"/>
      <c r="BJ72" s="115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7"/>
      <c r="BZ72" s="115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7"/>
      <c r="CP72" s="115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7"/>
      <c r="DF72" s="115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7"/>
      <c r="DV72" s="112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4"/>
      <c r="EK72" s="112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4"/>
      <c r="EZ72" s="112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4"/>
      <c r="FP72" s="112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  <c r="GC72" s="113"/>
      <c r="GD72" s="114"/>
      <c r="GE72" s="112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4"/>
      <c r="GT72" s="112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4"/>
    </row>
    <row r="73" spans="1:216" s="22" customFormat="1" ht="13.5" customHeight="1">
      <c r="A73" s="46"/>
      <c r="B73" s="157" t="s">
        <v>1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8"/>
      <c r="AJ73" s="115" t="s">
        <v>43</v>
      </c>
      <c r="AK73" s="116"/>
      <c r="AL73" s="116"/>
      <c r="AM73" s="116"/>
      <c r="AN73" s="116"/>
      <c r="AO73" s="116"/>
      <c r="AP73" s="116"/>
      <c r="AQ73" s="116"/>
      <c r="AR73" s="116"/>
      <c r="AS73" s="117"/>
      <c r="AT73" s="115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7"/>
      <c r="BJ73" s="115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7"/>
      <c r="BZ73" s="115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7"/>
      <c r="CP73" s="115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7"/>
      <c r="DF73" s="115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7"/>
      <c r="DV73" s="112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4"/>
      <c r="EK73" s="112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4"/>
      <c r="EZ73" s="112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4"/>
      <c r="FP73" s="112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4"/>
      <c r="GE73" s="112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4"/>
      <c r="GT73" s="112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4"/>
    </row>
    <row r="74" spans="1:216" s="22" customFormat="1" ht="13.5" customHeight="1">
      <c r="A74" s="46"/>
      <c r="B74" s="157" t="s">
        <v>155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8"/>
      <c r="AJ74" s="115" t="s">
        <v>214</v>
      </c>
      <c r="AK74" s="116"/>
      <c r="AL74" s="116"/>
      <c r="AM74" s="116"/>
      <c r="AN74" s="116"/>
      <c r="AO74" s="116"/>
      <c r="AP74" s="116"/>
      <c r="AQ74" s="116"/>
      <c r="AR74" s="116"/>
      <c r="AS74" s="117"/>
      <c r="AT74" s="115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7"/>
      <c r="BJ74" s="115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7"/>
      <c r="BZ74" s="115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7"/>
      <c r="CP74" s="115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7"/>
      <c r="DF74" s="115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7"/>
      <c r="DV74" s="112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4"/>
      <c r="EK74" s="112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4"/>
      <c r="EZ74" s="112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4"/>
      <c r="FP74" s="112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4"/>
      <c r="GE74" s="112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4"/>
      <c r="GT74" s="112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4"/>
    </row>
    <row r="75" spans="1:216" s="22" customFormat="1" ht="13.5" customHeight="1">
      <c r="A75" s="46"/>
      <c r="B75" s="157" t="s">
        <v>156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8"/>
      <c r="AJ75" s="115" t="s">
        <v>215</v>
      </c>
      <c r="AK75" s="116"/>
      <c r="AL75" s="116"/>
      <c r="AM75" s="116"/>
      <c r="AN75" s="116"/>
      <c r="AO75" s="116"/>
      <c r="AP75" s="116"/>
      <c r="AQ75" s="116"/>
      <c r="AR75" s="116"/>
      <c r="AS75" s="117"/>
      <c r="AT75" s="115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7"/>
      <c r="BJ75" s="115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7"/>
      <c r="BZ75" s="115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7"/>
      <c r="CP75" s="115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7"/>
      <c r="DF75" s="115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7"/>
      <c r="DV75" s="112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4"/>
      <c r="EK75" s="112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4"/>
      <c r="EZ75" s="112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4"/>
      <c r="FP75" s="112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4"/>
      <c r="GE75" s="112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4"/>
      <c r="GT75" s="112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4"/>
    </row>
    <row r="76" spans="1:216" s="22" customFormat="1" ht="13.5" customHeight="1">
      <c r="A76" s="46"/>
      <c r="B76" s="124" t="s">
        <v>216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5"/>
      <c r="AJ76" s="115" t="s">
        <v>69</v>
      </c>
      <c r="AK76" s="116"/>
      <c r="AL76" s="116"/>
      <c r="AM76" s="116"/>
      <c r="AN76" s="116"/>
      <c r="AO76" s="116"/>
      <c r="AP76" s="116"/>
      <c r="AQ76" s="116"/>
      <c r="AR76" s="116"/>
      <c r="AS76" s="117"/>
      <c r="AT76" s="115" t="s">
        <v>43</v>
      </c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7"/>
      <c r="BJ76" s="115" t="s">
        <v>43</v>
      </c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7"/>
      <c r="BZ76" s="115" t="s">
        <v>43</v>
      </c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7"/>
      <c r="CP76" s="115" t="s">
        <v>43</v>
      </c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7"/>
      <c r="DF76" s="115" t="s">
        <v>43</v>
      </c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7"/>
      <c r="DV76" s="112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4"/>
      <c r="EK76" s="112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4"/>
      <c r="EZ76" s="112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4"/>
      <c r="FP76" s="112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4"/>
      <c r="GE76" s="112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4"/>
      <c r="GT76" s="112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4"/>
    </row>
    <row r="77" spans="1:216" s="22" customFormat="1" ht="13.5" customHeight="1">
      <c r="A77" s="46"/>
      <c r="B77" s="124" t="s">
        <v>218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5"/>
      <c r="AJ77" s="115" t="s">
        <v>217</v>
      </c>
      <c r="AK77" s="116"/>
      <c r="AL77" s="116"/>
      <c r="AM77" s="116"/>
      <c r="AN77" s="116"/>
      <c r="AO77" s="116"/>
      <c r="AP77" s="116"/>
      <c r="AQ77" s="116"/>
      <c r="AR77" s="116"/>
      <c r="AS77" s="117"/>
      <c r="AT77" s="115" t="s">
        <v>43</v>
      </c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7"/>
      <c r="BJ77" s="115" t="s">
        <v>43</v>
      </c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7"/>
      <c r="BZ77" s="115" t="s">
        <v>43</v>
      </c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7"/>
      <c r="CP77" s="115" t="s">
        <v>43</v>
      </c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7"/>
      <c r="DF77" s="115" t="s">
        <v>43</v>
      </c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7"/>
      <c r="DV77" s="112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4"/>
      <c r="EK77" s="112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4"/>
      <c r="EZ77" s="112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4"/>
      <c r="FP77" s="112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4"/>
      <c r="GE77" s="112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4"/>
      <c r="GT77" s="112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4"/>
    </row>
  </sheetData>
  <sheetProtection/>
  <mergeCells count="929">
    <mergeCell ref="B1:HH1"/>
    <mergeCell ref="EK76:EY76"/>
    <mergeCell ref="EZ76:FO76"/>
    <mergeCell ref="FP76:GD76"/>
    <mergeCell ref="GT76:HH76"/>
    <mergeCell ref="FE2:FH2"/>
    <mergeCell ref="FI2:FL2"/>
    <mergeCell ref="GT75:HH75"/>
    <mergeCell ref="GE76:GS76"/>
    <mergeCell ref="GE75:GS75"/>
    <mergeCell ref="GT74:HH74"/>
    <mergeCell ref="GT73:HH73"/>
    <mergeCell ref="B76:AI76"/>
    <mergeCell ref="AJ76:AS76"/>
    <mergeCell ref="DF76:DU76"/>
    <mergeCell ref="DV76:EJ76"/>
    <mergeCell ref="B75:AI75"/>
    <mergeCell ref="DF75:DU75"/>
    <mergeCell ref="EZ74:FO74"/>
    <mergeCell ref="BZ74:CO74"/>
    <mergeCell ref="DV75:EJ75"/>
    <mergeCell ref="EK75:EY75"/>
    <mergeCell ref="EZ75:FO75"/>
    <mergeCell ref="FP75:GD75"/>
    <mergeCell ref="BJ74:BY74"/>
    <mergeCell ref="B74:AI74"/>
    <mergeCell ref="AJ74:AS74"/>
    <mergeCell ref="DF74:DU74"/>
    <mergeCell ref="DV74:EJ74"/>
    <mergeCell ref="EK74:EY74"/>
    <mergeCell ref="GE72:GS72"/>
    <mergeCell ref="FP74:GD74"/>
    <mergeCell ref="GE74:GS74"/>
    <mergeCell ref="AJ75:AS75"/>
    <mergeCell ref="EK73:EY73"/>
    <mergeCell ref="EZ73:FO73"/>
    <mergeCell ref="FP73:GD73"/>
    <mergeCell ref="GE73:GS73"/>
    <mergeCell ref="CP75:DE75"/>
    <mergeCell ref="AT74:BI74"/>
    <mergeCell ref="GT72:HH72"/>
    <mergeCell ref="B72:AI72"/>
    <mergeCell ref="AJ72:AS72"/>
    <mergeCell ref="DF72:DU72"/>
    <mergeCell ref="DV72:EJ72"/>
    <mergeCell ref="B73:AI73"/>
    <mergeCell ref="AJ73:AS73"/>
    <mergeCell ref="DF73:DU73"/>
    <mergeCell ref="DV73:EJ73"/>
    <mergeCell ref="FP72:GD72"/>
    <mergeCell ref="B61:AI61"/>
    <mergeCell ref="AJ61:AS61"/>
    <mergeCell ref="DF61:DU61"/>
    <mergeCell ref="DV61:EJ61"/>
    <mergeCell ref="EK61:EY61"/>
    <mergeCell ref="EZ61:FO61"/>
    <mergeCell ref="GT57:HH57"/>
    <mergeCell ref="B60:AI60"/>
    <mergeCell ref="AJ60:AS60"/>
    <mergeCell ref="DF60:DU60"/>
    <mergeCell ref="DV60:EJ60"/>
    <mergeCell ref="EK60:EY60"/>
    <mergeCell ref="EZ60:FO60"/>
    <mergeCell ref="FP60:GD60"/>
    <mergeCell ref="GE60:GS60"/>
    <mergeCell ref="GT60:HH60"/>
    <mergeCell ref="GE56:GS56"/>
    <mergeCell ref="GT56:HH56"/>
    <mergeCell ref="B57:AI57"/>
    <mergeCell ref="AJ57:AS57"/>
    <mergeCell ref="DF57:DU57"/>
    <mergeCell ref="DV57:EJ57"/>
    <mergeCell ref="EK57:EY57"/>
    <mergeCell ref="EZ57:FO57"/>
    <mergeCell ref="FP57:GD57"/>
    <mergeCell ref="GE57:GS57"/>
    <mergeCell ref="FP54:GD54"/>
    <mergeCell ref="GE54:GS54"/>
    <mergeCell ref="GT54:HH54"/>
    <mergeCell ref="B56:AI56"/>
    <mergeCell ref="AJ56:AS56"/>
    <mergeCell ref="DF56:DU56"/>
    <mergeCell ref="DV56:EJ56"/>
    <mergeCell ref="EK56:EY56"/>
    <mergeCell ref="EZ56:FO56"/>
    <mergeCell ref="FP56:GD56"/>
    <mergeCell ref="B54:AI54"/>
    <mergeCell ref="AJ54:AS54"/>
    <mergeCell ref="DF54:DU54"/>
    <mergeCell ref="DV54:EJ54"/>
    <mergeCell ref="EK54:EY54"/>
    <mergeCell ref="EZ54:FO54"/>
    <mergeCell ref="GT52:HH52"/>
    <mergeCell ref="B53:AI53"/>
    <mergeCell ref="AJ53:AS53"/>
    <mergeCell ref="DF53:DU53"/>
    <mergeCell ref="DV53:EJ53"/>
    <mergeCell ref="EK53:EY53"/>
    <mergeCell ref="EZ53:FO53"/>
    <mergeCell ref="FP53:GD53"/>
    <mergeCell ref="GE53:GS53"/>
    <mergeCell ref="GT53:HH53"/>
    <mergeCell ref="GE51:GS51"/>
    <mergeCell ref="GT51:HH51"/>
    <mergeCell ref="B52:AI52"/>
    <mergeCell ref="AJ52:AS52"/>
    <mergeCell ref="DF52:DU52"/>
    <mergeCell ref="DV52:EJ52"/>
    <mergeCell ref="EK52:EY52"/>
    <mergeCell ref="EZ52:FO52"/>
    <mergeCell ref="FP52:GD52"/>
    <mergeCell ref="GE52:GS52"/>
    <mergeCell ref="FP50:GD50"/>
    <mergeCell ref="GE50:GS50"/>
    <mergeCell ref="GT50:HH50"/>
    <mergeCell ref="B51:AI51"/>
    <mergeCell ref="AJ51:AS51"/>
    <mergeCell ref="DF51:DU51"/>
    <mergeCell ref="DV51:EJ51"/>
    <mergeCell ref="EK51:EY51"/>
    <mergeCell ref="EZ51:FO51"/>
    <mergeCell ref="FP51:GD51"/>
    <mergeCell ref="GT45:HH45"/>
    <mergeCell ref="B50:AI50"/>
    <mergeCell ref="AJ50:AS50"/>
    <mergeCell ref="DF50:DU50"/>
    <mergeCell ref="DV50:EJ50"/>
    <mergeCell ref="EK50:EY50"/>
    <mergeCell ref="EZ50:FO50"/>
    <mergeCell ref="AT50:BI50"/>
    <mergeCell ref="BJ50:BY50"/>
    <mergeCell ref="BZ50:CO50"/>
    <mergeCell ref="GE44:GS44"/>
    <mergeCell ref="GT44:HH44"/>
    <mergeCell ref="B45:AI45"/>
    <mergeCell ref="AJ45:AS45"/>
    <mergeCell ref="DF45:DU45"/>
    <mergeCell ref="DV45:EJ45"/>
    <mergeCell ref="EK45:EY45"/>
    <mergeCell ref="EZ45:FO45"/>
    <mergeCell ref="FP45:GD45"/>
    <mergeCell ref="GE45:GS45"/>
    <mergeCell ref="FP43:GD43"/>
    <mergeCell ref="GE43:GS43"/>
    <mergeCell ref="GT43:HH43"/>
    <mergeCell ref="B44:AI44"/>
    <mergeCell ref="AJ44:AS44"/>
    <mergeCell ref="DF44:DU44"/>
    <mergeCell ref="DV44:EJ44"/>
    <mergeCell ref="EK44:EY44"/>
    <mergeCell ref="EZ44:FO44"/>
    <mergeCell ref="FP44:GD44"/>
    <mergeCell ref="B43:AI43"/>
    <mergeCell ref="AJ43:AS43"/>
    <mergeCell ref="DF43:DU43"/>
    <mergeCell ref="DV43:EJ43"/>
    <mergeCell ref="EK43:EY43"/>
    <mergeCell ref="EZ43:FO43"/>
    <mergeCell ref="AT43:BI43"/>
    <mergeCell ref="BJ43:BY43"/>
    <mergeCell ref="BZ43:CO43"/>
    <mergeCell ref="GT40:HH40"/>
    <mergeCell ref="B41:AI41"/>
    <mergeCell ref="AJ41:AS41"/>
    <mergeCell ref="DF41:DU41"/>
    <mergeCell ref="DV41:EJ41"/>
    <mergeCell ref="EK41:EY41"/>
    <mergeCell ref="EZ41:FO41"/>
    <mergeCell ref="FP41:GD41"/>
    <mergeCell ref="GE41:GS41"/>
    <mergeCell ref="GT41:HH41"/>
    <mergeCell ref="GE38:GS38"/>
    <mergeCell ref="GT39:HH39"/>
    <mergeCell ref="B40:AI40"/>
    <mergeCell ref="AJ40:AS40"/>
    <mergeCell ref="DF40:DU40"/>
    <mergeCell ref="DV40:EJ40"/>
    <mergeCell ref="EK40:EY40"/>
    <mergeCell ref="EZ40:FO40"/>
    <mergeCell ref="FP40:GD40"/>
    <mergeCell ref="GE40:GS40"/>
    <mergeCell ref="B38:AI38"/>
    <mergeCell ref="AJ38:AS38"/>
    <mergeCell ref="DF38:DU38"/>
    <mergeCell ref="DV38:EJ38"/>
    <mergeCell ref="EK38:EY38"/>
    <mergeCell ref="EZ38:FO38"/>
    <mergeCell ref="AT38:BI38"/>
    <mergeCell ref="BJ38:BY38"/>
    <mergeCell ref="BZ38:CO38"/>
    <mergeCell ref="CP38:DE38"/>
    <mergeCell ref="DF37:DU37"/>
    <mergeCell ref="DV37:EJ37"/>
    <mergeCell ref="EK37:EY37"/>
    <mergeCell ref="EZ37:FO37"/>
    <mergeCell ref="FP37:GD37"/>
    <mergeCell ref="GE37:GS37"/>
    <mergeCell ref="DV36:EJ36"/>
    <mergeCell ref="EK36:EY36"/>
    <mergeCell ref="EZ36:FO36"/>
    <mergeCell ref="FP36:GD36"/>
    <mergeCell ref="GE36:GS36"/>
    <mergeCell ref="GT36:HH36"/>
    <mergeCell ref="EZ31:FO31"/>
    <mergeCell ref="B33:AI33"/>
    <mergeCell ref="AJ33:AS33"/>
    <mergeCell ref="DF33:DU33"/>
    <mergeCell ref="DV33:EJ33"/>
    <mergeCell ref="B31:AI31"/>
    <mergeCell ref="AJ31:AS31"/>
    <mergeCell ref="DF31:DU31"/>
    <mergeCell ref="DV31:EJ31"/>
    <mergeCell ref="CP33:DE33"/>
    <mergeCell ref="B35:AI35"/>
    <mergeCell ref="AJ35:AS35"/>
    <mergeCell ref="DF35:DU35"/>
    <mergeCell ref="DV35:EJ35"/>
    <mergeCell ref="GT29:HH29"/>
    <mergeCell ref="FP29:GD29"/>
    <mergeCell ref="GE29:GS29"/>
    <mergeCell ref="B29:AI29"/>
    <mergeCell ref="AJ29:AS29"/>
    <mergeCell ref="EK31:EY31"/>
    <mergeCell ref="GT38:HH38"/>
    <mergeCell ref="GT33:HH33"/>
    <mergeCell ref="GT31:HH31"/>
    <mergeCell ref="GT30:HH30"/>
    <mergeCell ref="FP31:GD31"/>
    <mergeCell ref="GE31:GS31"/>
    <mergeCell ref="GT35:HH35"/>
    <mergeCell ref="GT37:HH37"/>
    <mergeCell ref="FP33:GD33"/>
    <mergeCell ref="FP38:GD38"/>
    <mergeCell ref="DF29:DU29"/>
    <mergeCell ref="DV29:EJ29"/>
    <mergeCell ref="AT29:BI29"/>
    <mergeCell ref="BJ29:BY29"/>
    <mergeCell ref="BZ29:CO29"/>
    <mergeCell ref="EZ33:FO33"/>
    <mergeCell ref="AT31:BI31"/>
    <mergeCell ref="BJ31:BY31"/>
    <mergeCell ref="BZ31:CO31"/>
    <mergeCell ref="AT33:BI33"/>
    <mergeCell ref="GE33:GS33"/>
    <mergeCell ref="B39:AI39"/>
    <mergeCell ref="AJ39:AS39"/>
    <mergeCell ref="DF39:DU39"/>
    <mergeCell ref="DV39:EJ39"/>
    <mergeCell ref="EK39:EY39"/>
    <mergeCell ref="EZ39:FO39"/>
    <mergeCell ref="B36:AI36"/>
    <mergeCell ref="FP39:GD39"/>
    <mergeCell ref="GE39:GS39"/>
    <mergeCell ref="B30:AI30"/>
    <mergeCell ref="AJ30:AS30"/>
    <mergeCell ref="DF30:DU30"/>
    <mergeCell ref="DV30:EJ30"/>
    <mergeCell ref="EK30:EY30"/>
    <mergeCell ref="EZ30:FO30"/>
    <mergeCell ref="CP30:DE30"/>
    <mergeCell ref="FP30:GD30"/>
    <mergeCell ref="EK33:EY33"/>
    <mergeCell ref="GE30:GS30"/>
    <mergeCell ref="EK29:EY29"/>
    <mergeCell ref="B27:AI27"/>
    <mergeCell ref="AJ27:AS27"/>
    <mergeCell ref="DF27:DU27"/>
    <mergeCell ref="DV27:EJ27"/>
    <mergeCell ref="EK27:EY27"/>
    <mergeCell ref="EZ27:FO27"/>
    <mergeCell ref="FP27:GD27"/>
    <mergeCell ref="EZ29:FO29"/>
    <mergeCell ref="GE27:GS27"/>
    <mergeCell ref="GT27:HH27"/>
    <mergeCell ref="B26:AI26"/>
    <mergeCell ref="AJ26:AS26"/>
    <mergeCell ref="DF26:DU26"/>
    <mergeCell ref="DV26:EJ26"/>
    <mergeCell ref="EK26:EY26"/>
    <mergeCell ref="EZ26:FO26"/>
    <mergeCell ref="FP26:GD26"/>
    <mergeCell ref="GE26:GS26"/>
    <mergeCell ref="GT26:HH26"/>
    <mergeCell ref="B25:AI25"/>
    <mergeCell ref="AJ25:AS25"/>
    <mergeCell ref="DF25:DU25"/>
    <mergeCell ref="DV25:EJ25"/>
    <mergeCell ref="EK25:EY25"/>
    <mergeCell ref="EZ25:FO25"/>
    <mergeCell ref="FP25:GD25"/>
    <mergeCell ref="GE25:GS25"/>
    <mergeCell ref="GT25:HH25"/>
    <mergeCell ref="B24:AI24"/>
    <mergeCell ref="AJ24:AS24"/>
    <mergeCell ref="DF24:DU24"/>
    <mergeCell ref="DV24:EJ24"/>
    <mergeCell ref="EK24:EY24"/>
    <mergeCell ref="EZ24:FO24"/>
    <mergeCell ref="FP24:GD24"/>
    <mergeCell ref="GE24:GS24"/>
    <mergeCell ref="GT24:HH24"/>
    <mergeCell ref="B23:AI23"/>
    <mergeCell ref="AJ23:AS23"/>
    <mergeCell ref="DF23:DU23"/>
    <mergeCell ref="DV23:EJ23"/>
    <mergeCell ref="EK23:EY23"/>
    <mergeCell ref="EZ23:FO23"/>
    <mergeCell ref="FP23:GD23"/>
    <mergeCell ref="GE23:GS23"/>
    <mergeCell ref="GT23:HH23"/>
    <mergeCell ref="B22:AI22"/>
    <mergeCell ref="AJ22:AS22"/>
    <mergeCell ref="DF22:DU22"/>
    <mergeCell ref="DV22:EJ22"/>
    <mergeCell ref="EK22:EY22"/>
    <mergeCell ref="EZ22:FO22"/>
    <mergeCell ref="FP22:GD22"/>
    <mergeCell ref="GE22:GS22"/>
    <mergeCell ref="GT22:HH22"/>
    <mergeCell ref="B21:AI21"/>
    <mergeCell ref="AJ21:AS21"/>
    <mergeCell ref="DF21:DU21"/>
    <mergeCell ref="DV21:EJ21"/>
    <mergeCell ref="EK21:EY21"/>
    <mergeCell ref="EZ21:FO21"/>
    <mergeCell ref="FP21:GD21"/>
    <mergeCell ref="GE21:GS21"/>
    <mergeCell ref="GT21:HH21"/>
    <mergeCell ref="B20:AI20"/>
    <mergeCell ref="AJ20:AS20"/>
    <mergeCell ref="DF20:DU20"/>
    <mergeCell ref="DV20:EJ20"/>
    <mergeCell ref="EK20:EY20"/>
    <mergeCell ref="EZ20:FO20"/>
    <mergeCell ref="FP20:GD20"/>
    <mergeCell ref="GE20:GS20"/>
    <mergeCell ref="GT20:HH20"/>
    <mergeCell ref="B19:AI19"/>
    <mergeCell ref="AJ19:AS19"/>
    <mergeCell ref="DF19:DU19"/>
    <mergeCell ref="DV19:EJ19"/>
    <mergeCell ref="EK19:EY19"/>
    <mergeCell ref="EZ19:FO19"/>
    <mergeCell ref="FP19:GD19"/>
    <mergeCell ref="GE19:GS19"/>
    <mergeCell ref="GT19:HH19"/>
    <mergeCell ref="B18:AI18"/>
    <mergeCell ref="AJ18:AS18"/>
    <mergeCell ref="DF18:DU18"/>
    <mergeCell ref="DV18:EJ18"/>
    <mergeCell ref="EK18:EY18"/>
    <mergeCell ref="EZ18:FO18"/>
    <mergeCell ref="AT18:BI18"/>
    <mergeCell ref="BJ18:BY18"/>
    <mergeCell ref="BZ18:CO18"/>
    <mergeCell ref="FP18:GD18"/>
    <mergeCell ref="GE18:GS18"/>
    <mergeCell ref="GT18:HH18"/>
    <mergeCell ref="DF17:DU17"/>
    <mergeCell ref="DV17:EJ17"/>
    <mergeCell ref="EK17:EY17"/>
    <mergeCell ref="EZ17:FO17"/>
    <mergeCell ref="FP17:GD17"/>
    <mergeCell ref="GE17:GS17"/>
    <mergeCell ref="GT17:HH17"/>
    <mergeCell ref="B16:AI16"/>
    <mergeCell ref="AJ16:AS16"/>
    <mergeCell ref="DF16:DU16"/>
    <mergeCell ref="DV16:EJ16"/>
    <mergeCell ref="EK16:EY16"/>
    <mergeCell ref="EZ16:FO16"/>
    <mergeCell ref="AT16:BI16"/>
    <mergeCell ref="BJ16:BY16"/>
    <mergeCell ref="BZ16:CO16"/>
    <mergeCell ref="FP16:GD16"/>
    <mergeCell ref="GE16:GS16"/>
    <mergeCell ref="GT16:HH16"/>
    <mergeCell ref="B15:AI15"/>
    <mergeCell ref="AJ15:AS15"/>
    <mergeCell ref="DF15:DU15"/>
    <mergeCell ref="DV15:EJ15"/>
    <mergeCell ref="EK15:EY15"/>
    <mergeCell ref="EZ15:FO15"/>
    <mergeCell ref="FP15:GD15"/>
    <mergeCell ref="GE15:GS15"/>
    <mergeCell ref="GT15:HH15"/>
    <mergeCell ref="EZ13:FO13"/>
    <mergeCell ref="FP13:GD13"/>
    <mergeCell ref="B14:AI14"/>
    <mergeCell ref="AJ14:AS14"/>
    <mergeCell ref="DF14:DU14"/>
    <mergeCell ref="DV14:EJ14"/>
    <mergeCell ref="EK14:EY14"/>
    <mergeCell ref="EZ14:FO14"/>
    <mergeCell ref="GT14:HH14"/>
    <mergeCell ref="B13:AI13"/>
    <mergeCell ref="AJ13:AS13"/>
    <mergeCell ref="DF13:DU13"/>
    <mergeCell ref="DV13:EJ13"/>
    <mergeCell ref="EK13:EY13"/>
    <mergeCell ref="GE13:GS13"/>
    <mergeCell ref="GT13:HH13"/>
    <mergeCell ref="BZ13:CO13"/>
    <mergeCell ref="AT14:BI14"/>
    <mergeCell ref="EZ12:FO12"/>
    <mergeCell ref="AT12:BI12"/>
    <mergeCell ref="BJ12:BY12"/>
    <mergeCell ref="BZ12:CO12"/>
    <mergeCell ref="FP14:GD14"/>
    <mergeCell ref="GE14:GS14"/>
    <mergeCell ref="CP13:DE13"/>
    <mergeCell ref="CP14:DE14"/>
    <mergeCell ref="AT13:BI13"/>
    <mergeCell ref="BJ13:BY13"/>
    <mergeCell ref="AT11:BI11"/>
    <mergeCell ref="B12:AI12"/>
    <mergeCell ref="AJ12:AS12"/>
    <mergeCell ref="DF12:DU12"/>
    <mergeCell ref="DV12:EJ12"/>
    <mergeCell ref="EK12:EY12"/>
    <mergeCell ref="B10:AI10"/>
    <mergeCell ref="AJ10:AS10"/>
    <mergeCell ref="DF10:DU10"/>
    <mergeCell ref="DV10:EJ10"/>
    <mergeCell ref="FP12:GD12"/>
    <mergeCell ref="GE12:GS12"/>
    <mergeCell ref="B11:AI11"/>
    <mergeCell ref="AJ11:AS11"/>
    <mergeCell ref="DF11:DU11"/>
    <mergeCell ref="DV11:EJ11"/>
    <mergeCell ref="EZ10:FO10"/>
    <mergeCell ref="CP10:DE10"/>
    <mergeCell ref="AT10:BI10"/>
    <mergeCell ref="BJ10:BY10"/>
    <mergeCell ref="BZ10:CO10"/>
    <mergeCell ref="BJ11:BY11"/>
    <mergeCell ref="BZ11:CO11"/>
    <mergeCell ref="EK11:EY11"/>
    <mergeCell ref="EZ11:FO11"/>
    <mergeCell ref="CP11:DE11"/>
    <mergeCell ref="GE6:GS7"/>
    <mergeCell ref="AJ9:AS9"/>
    <mergeCell ref="DF9:DU9"/>
    <mergeCell ref="DV9:EJ9"/>
    <mergeCell ref="EK9:EY9"/>
    <mergeCell ref="EZ9:FO9"/>
    <mergeCell ref="CP9:DE9"/>
    <mergeCell ref="GE9:GS9"/>
    <mergeCell ref="DV8:EJ8"/>
    <mergeCell ref="A8:AI8"/>
    <mergeCell ref="DV4:HH4"/>
    <mergeCell ref="DV5:EJ7"/>
    <mergeCell ref="EK5:HH5"/>
    <mergeCell ref="EK6:EY7"/>
    <mergeCell ref="EK8:EY8"/>
    <mergeCell ref="GT6:HH7"/>
    <mergeCell ref="CP4:DE7"/>
    <mergeCell ref="CP8:DE8"/>
    <mergeCell ref="FP6:GD7"/>
    <mergeCell ref="FP66:GD66"/>
    <mergeCell ref="GE66:GS66"/>
    <mergeCell ref="FP67:GD67"/>
    <mergeCell ref="GE67:GS67"/>
    <mergeCell ref="FP58:GD58"/>
    <mergeCell ref="EZ8:FO8"/>
    <mergeCell ref="FP8:GD8"/>
    <mergeCell ref="GE8:GS8"/>
    <mergeCell ref="FP9:GD9"/>
    <mergeCell ref="GE10:GS10"/>
    <mergeCell ref="GE58:GS58"/>
    <mergeCell ref="FP59:GD59"/>
    <mergeCell ref="GE59:GS59"/>
    <mergeCell ref="FP62:GD62"/>
    <mergeCell ref="GE62:GS62"/>
    <mergeCell ref="FP63:GD63"/>
    <mergeCell ref="GE63:GS63"/>
    <mergeCell ref="FP61:GD61"/>
    <mergeCell ref="GE61:GS61"/>
    <mergeCell ref="FP64:GD64"/>
    <mergeCell ref="GE64:GS64"/>
    <mergeCell ref="FP65:GD65"/>
    <mergeCell ref="GE65:GS65"/>
    <mergeCell ref="FP70:GD70"/>
    <mergeCell ref="GE70:GS70"/>
    <mergeCell ref="FP68:GD68"/>
    <mergeCell ref="GE68:GS68"/>
    <mergeCell ref="FP69:GD69"/>
    <mergeCell ref="GE69:GS69"/>
    <mergeCell ref="FP49:GD49"/>
    <mergeCell ref="GE49:GS49"/>
    <mergeCell ref="FP46:GD46"/>
    <mergeCell ref="GE46:GS46"/>
    <mergeCell ref="FP47:GD47"/>
    <mergeCell ref="GE47:GS47"/>
    <mergeCell ref="FP48:GD48"/>
    <mergeCell ref="GE48:GS48"/>
    <mergeCell ref="EK66:EY66"/>
    <mergeCell ref="EZ66:FO66"/>
    <mergeCell ref="EK67:EY67"/>
    <mergeCell ref="EZ67:FO67"/>
    <mergeCell ref="FP34:GD34"/>
    <mergeCell ref="GE34:GS34"/>
    <mergeCell ref="FP35:GD35"/>
    <mergeCell ref="GE35:GS35"/>
    <mergeCell ref="EZ62:FO62"/>
    <mergeCell ref="EK63:EY63"/>
    <mergeCell ref="EK59:EY59"/>
    <mergeCell ref="EZ59:FO59"/>
    <mergeCell ref="EK49:EY49"/>
    <mergeCell ref="EZ49:FO49"/>
    <mergeCell ref="EK46:EY46"/>
    <mergeCell ref="EZ46:FO46"/>
    <mergeCell ref="EK47:EY47"/>
    <mergeCell ref="EZ47:FO47"/>
    <mergeCell ref="EK48:EY48"/>
    <mergeCell ref="EK58:EY58"/>
    <mergeCell ref="EK34:EY34"/>
    <mergeCell ref="EZ34:FO34"/>
    <mergeCell ref="EK35:EY35"/>
    <mergeCell ref="EZ35:FO35"/>
    <mergeCell ref="AJ68:AS68"/>
    <mergeCell ref="AJ48:AS48"/>
    <mergeCell ref="AJ49:AS49"/>
    <mergeCell ref="AJ46:AS46"/>
    <mergeCell ref="AJ47:AS47"/>
    <mergeCell ref="EZ58:FO58"/>
    <mergeCell ref="AJ70:AS70"/>
    <mergeCell ref="AJ71:AS71"/>
    <mergeCell ref="AJ67:AS67"/>
    <mergeCell ref="AJ62:AS62"/>
    <mergeCell ref="AJ63:AS63"/>
    <mergeCell ref="AJ64:AS64"/>
    <mergeCell ref="AJ65:AS65"/>
    <mergeCell ref="DV69:EJ69"/>
    <mergeCell ref="GT69:HH69"/>
    <mergeCell ref="B68:AI68"/>
    <mergeCell ref="DF68:DU68"/>
    <mergeCell ref="DV68:EJ68"/>
    <mergeCell ref="AJ69:AS69"/>
    <mergeCell ref="EK69:EY69"/>
    <mergeCell ref="EZ69:FO69"/>
    <mergeCell ref="EK68:EY68"/>
    <mergeCell ref="EZ68:FO68"/>
    <mergeCell ref="DF66:DU66"/>
    <mergeCell ref="AT67:BI67"/>
    <mergeCell ref="BJ67:BY67"/>
    <mergeCell ref="AJ34:AS34"/>
    <mergeCell ref="B69:AI69"/>
    <mergeCell ref="DF69:DU69"/>
    <mergeCell ref="AJ36:AS36"/>
    <mergeCell ref="DF36:DU36"/>
    <mergeCell ref="B37:AI37"/>
    <mergeCell ref="AJ37:AS37"/>
    <mergeCell ref="GT59:HH59"/>
    <mergeCell ref="B58:AI58"/>
    <mergeCell ref="DF58:DU58"/>
    <mergeCell ref="AJ58:AS58"/>
    <mergeCell ref="AJ59:AS59"/>
    <mergeCell ref="B67:AI67"/>
    <mergeCell ref="DF67:DU67"/>
    <mergeCell ref="DV67:EJ67"/>
    <mergeCell ref="GT67:HH67"/>
    <mergeCell ref="B66:AI66"/>
    <mergeCell ref="GT61:HH61"/>
    <mergeCell ref="GT63:HH63"/>
    <mergeCell ref="GT68:HH68"/>
    <mergeCell ref="B62:AI62"/>
    <mergeCell ref="DF62:DU62"/>
    <mergeCell ref="DV66:EJ66"/>
    <mergeCell ref="GT66:HH66"/>
    <mergeCell ref="AJ66:AS66"/>
    <mergeCell ref="EK64:EY64"/>
    <mergeCell ref="EZ64:FO64"/>
    <mergeCell ref="B71:AI71"/>
    <mergeCell ref="DF71:DU71"/>
    <mergeCell ref="DV71:EJ71"/>
    <mergeCell ref="GT71:HH71"/>
    <mergeCell ref="EK71:EY71"/>
    <mergeCell ref="EZ71:FO71"/>
    <mergeCell ref="FP71:GD71"/>
    <mergeCell ref="GE71:GS71"/>
    <mergeCell ref="AT71:BI71"/>
    <mergeCell ref="BJ71:BY71"/>
    <mergeCell ref="GE42:GS42"/>
    <mergeCell ref="B70:AI70"/>
    <mergeCell ref="DF70:DU70"/>
    <mergeCell ref="DV70:EJ70"/>
    <mergeCell ref="GT70:HH70"/>
    <mergeCell ref="EK70:EY70"/>
    <mergeCell ref="EZ70:FO70"/>
    <mergeCell ref="AT70:BI70"/>
    <mergeCell ref="BJ70:BY70"/>
    <mergeCell ref="BZ70:CO70"/>
    <mergeCell ref="GT58:HH58"/>
    <mergeCell ref="B63:AI63"/>
    <mergeCell ref="B42:AI42"/>
    <mergeCell ref="DF42:DU42"/>
    <mergeCell ref="DV42:EJ42"/>
    <mergeCell ref="GT42:HH42"/>
    <mergeCell ref="AJ42:AS42"/>
    <mergeCell ref="EK42:EY42"/>
    <mergeCell ref="EZ42:FO42"/>
    <mergeCell ref="FP42:GD42"/>
    <mergeCell ref="B65:AI65"/>
    <mergeCell ref="DF65:DU65"/>
    <mergeCell ref="DV65:EJ65"/>
    <mergeCell ref="GT65:HH65"/>
    <mergeCell ref="DV62:EJ62"/>
    <mergeCell ref="GT62:HH62"/>
    <mergeCell ref="EK65:EY65"/>
    <mergeCell ref="EZ65:FO65"/>
    <mergeCell ref="EK62:EY62"/>
    <mergeCell ref="EZ63:FO63"/>
    <mergeCell ref="GT46:HH46"/>
    <mergeCell ref="B49:AI49"/>
    <mergeCell ref="DF49:DU49"/>
    <mergeCell ref="DV49:EJ49"/>
    <mergeCell ref="GT49:HH49"/>
    <mergeCell ref="B48:AI48"/>
    <mergeCell ref="DF48:DU48"/>
    <mergeCell ref="DV48:EJ48"/>
    <mergeCell ref="GT48:HH48"/>
    <mergeCell ref="EZ48:FO48"/>
    <mergeCell ref="B64:AI64"/>
    <mergeCell ref="DF64:DU64"/>
    <mergeCell ref="B34:AI34"/>
    <mergeCell ref="DF34:DU34"/>
    <mergeCell ref="B47:AI47"/>
    <mergeCell ref="DF47:DU47"/>
    <mergeCell ref="B46:AI46"/>
    <mergeCell ref="DF46:DU46"/>
    <mergeCell ref="B59:AI59"/>
    <mergeCell ref="DF59:DU59"/>
    <mergeCell ref="DV47:EJ47"/>
    <mergeCell ref="DV46:EJ46"/>
    <mergeCell ref="DF63:DU63"/>
    <mergeCell ref="DV63:EJ63"/>
    <mergeCell ref="A4:AI7"/>
    <mergeCell ref="DF4:DU7"/>
    <mergeCell ref="DV58:EJ58"/>
    <mergeCell ref="DV59:EJ59"/>
    <mergeCell ref="AJ8:AS8"/>
    <mergeCell ref="DF8:DU8"/>
    <mergeCell ref="GE77:GS77"/>
    <mergeCell ref="GT64:HH64"/>
    <mergeCell ref="GT34:HH34"/>
    <mergeCell ref="GT47:HH47"/>
    <mergeCell ref="AJ4:AS7"/>
    <mergeCell ref="EZ6:FO7"/>
    <mergeCell ref="EK72:EY72"/>
    <mergeCell ref="EZ72:FO72"/>
    <mergeCell ref="DV64:EJ64"/>
    <mergeCell ref="DV34:EJ34"/>
    <mergeCell ref="DY2:FD2"/>
    <mergeCell ref="B9:AI9"/>
    <mergeCell ref="B77:AI77"/>
    <mergeCell ref="DF77:DU77"/>
    <mergeCell ref="DV77:EJ77"/>
    <mergeCell ref="GT77:HH77"/>
    <mergeCell ref="AJ77:AS77"/>
    <mergeCell ref="EK77:EY77"/>
    <mergeCell ref="EZ77:FO77"/>
    <mergeCell ref="FP77:GD77"/>
    <mergeCell ref="GT9:HH9"/>
    <mergeCell ref="GT8:HH8"/>
    <mergeCell ref="CP12:DE12"/>
    <mergeCell ref="FP10:GD10"/>
    <mergeCell ref="GT10:HH10"/>
    <mergeCell ref="GT12:HH12"/>
    <mergeCell ref="FP11:GD11"/>
    <mergeCell ref="GE11:GS11"/>
    <mergeCell ref="GT11:HH11"/>
    <mergeCell ref="EK10:EY10"/>
    <mergeCell ref="CP15:DE15"/>
    <mergeCell ref="CP16:DE16"/>
    <mergeCell ref="CP17:DE17"/>
    <mergeCell ref="CP18:DE18"/>
    <mergeCell ref="CP32:DE32"/>
    <mergeCell ref="CP19:DE19"/>
    <mergeCell ref="CP20:DE20"/>
    <mergeCell ref="CP21:DE21"/>
    <mergeCell ref="CP22:DE22"/>
    <mergeCell ref="CP23:DE23"/>
    <mergeCell ref="CP24:DE24"/>
    <mergeCell ref="CP31:DE31"/>
    <mergeCell ref="CP34:DE34"/>
    <mergeCell ref="CP35:DE35"/>
    <mergeCell ref="CP36:DE36"/>
    <mergeCell ref="CP37:DE37"/>
    <mergeCell ref="CP25:DE25"/>
    <mergeCell ref="CP26:DE26"/>
    <mergeCell ref="CP27:DE27"/>
    <mergeCell ref="CP29:DE29"/>
    <mergeCell ref="CP39:DE39"/>
    <mergeCell ref="CP40:DE40"/>
    <mergeCell ref="CP41:DE41"/>
    <mergeCell ref="CP42:DE42"/>
    <mergeCell ref="CP43:DE43"/>
    <mergeCell ref="CP44:DE44"/>
    <mergeCell ref="CP45:DE45"/>
    <mergeCell ref="CP46:DE46"/>
    <mergeCell ref="CP47:DE47"/>
    <mergeCell ref="CP48:DE48"/>
    <mergeCell ref="CP49:DE49"/>
    <mergeCell ref="CP50:DE50"/>
    <mergeCell ref="CP51:DE51"/>
    <mergeCell ref="CP52:DE52"/>
    <mergeCell ref="CP53:DE53"/>
    <mergeCell ref="CP54:DE54"/>
    <mergeCell ref="CP56:DE56"/>
    <mergeCell ref="CP57:DE57"/>
    <mergeCell ref="CP58:DE58"/>
    <mergeCell ref="CP59:DE59"/>
    <mergeCell ref="CP60:DE60"/>
    <mergeCell ref="CP61:DE61"/>
    <mergeCell ref="CP62:DE62"/>
    <mergeCell ref="CP63:DE63"/>
    <mergeCell ref="CP64:DE64"/>
    <mergeCell ref="CP65:DE65"/>
    <mergeCell ref="CP66:DE66"/>
    <mergeCell ref="CP67:DE67"/>
    <mergeCell ref="CP68:DE68"/>
    <mergeCell ref="CP69:DE69"/>
    <mergeCell ref="CP70:DE70"/>
    <mergeCell ref="CP71:DE71"/>
    <mergeCell ref="CP72:DE72"/>
    <mergeCell ref="CP73:DE73"/>
    <mergeCell ref="CP74:DE74"/>
    <mergeCell ref="CP76:DE76"/>
    <mergeCell ref="CP77:DE77"/>
    <mergeCell ref="AT4:BI7"/>
    <mergeCell ref="BJ4:BY7"/>
    <mergeCell ref="BZ4:CO7"/>
    <mergeCell ref="AT8:BI8"/>
    <mergeCell ref="BJ8:BY8"/>
    <mergeCell ref="BZ8:CO8"/>
    <mergeCell ref="AT9:BI9"/>
    <mergeCell ref="BJ9:BY9"/>
    <mergeCell ref="BZ9:CO9"/>
    <mergeCell ref="BJ14:BY14"/>
    <mergeCell ref="BZ14:CO14"/>
    <mergeCell ref="AT15:BI15"/>
    <mergeCell ref="BJ15:BY15"/>
    <mergeCell ref="BZ15:CO15"/>
    <mergeCell ref="AT17:BI17"/>
    <mergeCell ref="BJ17:BY17"/>
    <mergeCell ref="BZ17:CO17"/>
    <mergeCell ref="AT19:BI19"/>
    <mergeCell ref="BJ19:BY19"/>
    <mergeCell ref="BZ19:CO19"/>
    <mergeCell ref="AT20:BI20"/>
    <mergeCell ref="BJ20:BY20"/>
    <mergeCell ref="BZ20:CO20"/>
    <mergeCell ref="AT21:BI21"/>
    <mergeCell ref="BJ21:BY21"/>
    <mergeCell ref="BZ21:CO21"/>
    <mergeCell ref="AT22:BI22"/>
    <mergeCell ref="BJ22:BY22"/>
    <mergeCell ref="BZ22:CO22"/>
    <mergeCell ref="AT23:BI23"/>
    <mergeCell ref="BJ23:BY23"/>
    <mergeCell ref="BZ23:CO23"/>
    <mergeCell ref="AT24:BI24"/>
    <mergeCell ref="BJ24:BY24"/>
    <mergeCell ref="BZ24:CO24"/>
    <mergeCell ref="AT25:BI25"/>
    <mergeCell ref="BJ25:BY25"/>
    <mergeCell ref="BZ25:CO25"/>
    <mergeCell ref="AT26:BI26"/>
    <mergeCell ref="BJ26:BY26"/>
    <mergeCell ref="BZ26:CO26"/>
    <mergeCell ref="AT27:BI27"/>
    <mergeCell ref="BJ27:BY27"/>
    <mergeCell ref="BZ27:CO27"/>
    <mergeCell ref="AT30:BI30"/>
    <mergeCell ref="BJ30:BY30"/>
    <mergeCell ref="BZ30:CO30"/>
    <mergeCell ref="BJ33:BY33"/>
    <mergeCell ref="BZ33:CO33"/>
    <mergeCell ref="AT34:BI34"/>
    <mergeCell ref="BJ34:BY34"/>
    <mergeCell ref="BZ34:CO34"/>
    <mergeCell ref="AT35:BI35"/>
    <mergeCell ref="BJ35:BY35"/>
    <mergeCell ref="BZ35:CO35"/>
    <mergeCell ref="AT36:BI36"/>
    <mergeCell ref="BJ36:BY36"/>
    <mergeCell ref="BZ36:CO36"/>
    <mergeCell ref="AT37:BI37"/>
    <mergeCell ref="BJ37:BY37"/>
    <mergeCell ref="BZ37:CO37"/>
    <mergeCell ref="AT39:BI39"/>
    <mergeCell ref="BJ39:BY39"/>
    <mergeCell ref="BZ39:CO39"/>
    <mergeCell ref="AT40:BI40"/>
    <mergeCell ref="BJ40:BY40"/>
    <mergeCell ref="BZ40:CO40"/>
    <mergeCell ref="AT41:BI41"/>
    <mergeCell ref="BJ41:BY41"/>
    <mergeCell ref="BZ41:CO41"/>
    <mergeCell ref="AT42:BI42"/>
    <mergeCell ref="BJ42:BY42"/>
    <mergeCell ref="BZ42:CO42"/>
    <mergeCell ref="AT44:BI44"/>
    <mergeCell ref="BJ44:BY44"/>
    <mergeCell ref="BZ44:CO44"/>
    <mergeCell ref="AT45:BI45"/>
    <mergeCell ref="BJ45:BY45"/>
    <mergeCell ref="BZ45:CO45"/>
    <mergeCell ref="AT46:BI46"/>
    <mergeCell ref="BJ46:BY46"/>
    <mergeCell ref="BZ46:CO46"/>
    <mergeCell ref="AT47:BI47"/>
    <mergeCell ref="BJ47:BY47"/>
    <mergeCell ref="BZ47:CO47"/>
    <mergeCell ref="AT48:BI48"/>
    <mergeCell ref="BJ48:BY48"/>
    <mergeCell ref="BZ48:CO48"/>
    <mergeCell ref="AT49:BI49"/>
    <mergeCell ref="BJ49:BY49"/>
    <mergeCell ref="BZ49:CO49"/>
    <mergeCell ref="AT51:BI51"/>
    <mergeCell ref="BJ51:BY51"/>
    <mergeCell ref="BZ51:CO51"/>
    <mergeCell ref="AT52:BI52"/>
    <mergeCell ref="BJ52:BY52"/>
    <mergeCell ref="BZ52:CO52"/>
    <mergeCell ref="AT53:BI53"/>
    <mergeCell ref="BJ53:BY53"/>
    <mergeCell ref="BZ53:CO53"/>
    <mergeCell ref="AT54:BI54"/>
    <mergeCell ref="BJ54:BY54"/>
    <mergeCell ref="BZ54:CO54"/>
    <mergeCell ref="AT56:BI56"/>
    <mergeCell ref="BJ56:BY56"/>
    <mergeCell ref="BZ56:CO56"/>
    <mergeCell ref="AT57:BI57"/>
    <mergeCell ref="BJ57:BY57"/>
    <mergeCell ref="BZ57:CO57"/>
    <mergeCell ref="AT58:BI58"/>
    <mergeCell ref="BJ58:BY58"/>
    <mergeCell ref="BZ58:CO58"/>
    <mergeCell ref="AT59:BI59"/>
    <mergeCell ref="BJ59:BY59"/>
    <mergeCell ref="BZ59:CO59"/>
    <mergeCell ref="AT60:BI60"/>
    <mergeCell ref="BJ60:BY60"/>
    <mergeCell ref="BZ60:CO60"/>
    <mergeCell ref="AT61:BI61"/>
    <mergeCell ref="BJ61:BY61"/>
    <mergeCell ref="BZ61:CO61"/>
    <mergeCell ref="AT62:BI62"/>
    <mergeCell ref="BJ62:BY62"/>
    <mergeCell ref="BZ62:CO62"/>
    <mergeCell ref="AT63:BI63"/>
    <mergeCell ref="BJ63:BY63"/>
    <mergeCell ref="BZ63:CO63"/>
    <mergeCell ref="AT64:BI64"/>
    <mergeCell ref="BJ64:BY64"/>
    <mergeCell ref="BZ64:CO64"/>
    <mergeCell ref="AT65:BI65"/>
    <mergeCell ref="BJ65:BY65"/>
    <mergeCell ref="BZ65:CO65"/>
    <mergeCell ref="AT66:BI66"/>
    <mergeCell ref="BJ66:BY66"/>
    <mergeCell ref="BZ66:CO66"/>
    <mergeCell ref="BZ67:CO67"/>
    <mergeCell ref="AT68:BI68"/>
    <mergeCell ref="BJ68:BY68"/>
    <mergeCell ref="BZ68:CO68"/>
    <mergeCell ref="BJ69:BY69"/>
    <mergeCell ref="BZ69:CO69"/>
    <mergeCell ref="BZ71:CO71"/>
    <mergeCell ref="AT72:BI72"/>
    <mergeCell ref="BJ72:BY72"/>
    <mergeCell ref="BZ72:CO72"/>
    <mergeCell ref="AT77:BI77"/>
    <mergeCell ref="BJ77:BY77"/>
    <mergeCell ref="BZ77:CO77"/>
    <mergeCell ref="AT75:BI75"/>
    <mergeCell ref="BJ75:BY75"/>
    <mergeCell ref="BZ75:CO75"/>
    <mergeCell ref="AT76:BI76"/>
    <mergeCell ref="DF28:DU28"/>
    <mergeCell ref="DV28:EJ28"/>
    <mergeCell ref="BJ76:BY76"/>
    <mergeCell ref="BZ76:CO76"/>
    <mergeCell ref="AJ17:AS17"/>
    <mergeCell ref="B17:AI17"/>
    <mergeCell ref="AT73:BI73"/>
    <mergeCell ref="BJ73:BY73"/>
    <mergeCell ref="BZ73:CO73"/>
    <mergeCell ref="AT69:BI69"/>
    <mergeCell ref="B28:AI28"/>
    <mergeCell ref="AJ28:AS28"/>
    <mergeCell ref="AT28:BI28"/>
    <mergeCell ref="BJ28:BY28"/>
    <mergeCell ref="BZ28:CO28"/>
    <mergeCell ref="CP28:DE28"/>
    <mergeCell ref="EK28:EY28"/>
    <mergeCell ref="EZ28:FO28"/>
    <mergeCell ref="FP28:GD28"/>
    <mergeCell ref="GE28:GS28"/>
    <mergeCell ref="GT28:HH28"/>
    <mergeCell ref="B32:AI32"/>
    <mergeCell ref="AJ32:AS32"/>
    <mergeCell ref="AT32:BI32"/>
    <mergeCell ref="BJ32:BY32"/>
    <mergeCell ref="BZ32:CO32"/>
    <mergeCell ref="GT32:HH32"/>
    <mergeCell ref="DF32:DU32"/>
    <mergeCell ref="DV32:EJ32"/>
    <mergeCell ref="EK32:EY32"/>
    <mergeCell ref="EZ32:FO32"/>
    <mergeCell ref="FP32:GD32"/>
    <mergeCell ref="GE32:GS32"/>
    <mergeCell ref="B55:AI55"/>
    <mergeCell ref="AJ55:AS55"/>
    <mergeCell ref="AT55:BI55"/>
    <mergeCell ref="BJ55:BY55"/>
    <mergeCell ref="BZ55:CO55"/>
    <mergeCell ref="CP55:DE55"/>
    <mergeCell ref="GT55:HH55"/>
    <mergeCell ref="DF55:DU55"/>
    <mergeCell ref="DV55:EJ55"/>
    <mergeCell ref="EK55:EY55"/>
    <mergeCell ref="EZ55:FO55"/>
    <mergeCell ref="FP55:GD55"/>
    <mergeCell ref="GE55:GS5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scale="70" r:id="rId1"/>
  <headerFooter alignWithMargins="0">
    <oddHeader>&amp;C&amp;Ь&amp;Ф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H79"/>
  <sheetViews>
    <sheetView zoomScalePageLayoutView="0" workbookViewId="0" topLeftCell="A1">
      <selection activeCell="BZ31" sqref="BZ31:CO31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9" width="0.875" style="7" customWidth="1"/>
    <col min="70" max="70" width="0.2421875" style="7" customWidth="1"/>
    <col min="71" max="71" width="0.875" style="7" customWidth="1"/>
    <col min="72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5" width="0.875" style="7" customWidth="1"/>
    <col min="86" max="86" width="2.625" style="7" customWidth="1"/>
    <col min="87" max="87" width="0.128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5" width="0.875" style="7" hidden="1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3.37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61" t="s">
        <v>219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</row>
    <row r="2" spans="116:171" ht="12.75">
      <c r="DL2" s="26"/>
      <c r="DV2" s="26"/>
      <c r="DW2" s="26"/>
      <c r="DX2" s="43" t="s">
        <v>84</v>
      </c>
      <c r="DY2" s="109" t="s">
        <v>275</v>
      </c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54">
        <v>20</v>
      </c>
      <c r="FF2" s="54"/>
      <c r="FG2" s="54"/>
      <c r="FH2" s="54"/>
      <c r="FI2" s="76" t="s">
        <v>276</v>
      </c>
      <c r="FJ2" s="76"/>
      <c r="FK2" s="76"/>
      <c r="FL2" s="76"/>
      <c r="FM2" s="26" t="s">
        <v>3</v>
      </c>
      <c r="FN2" s="26"/>
      <c r="FO2" s="26"/>
    </row>
    <row r="4" spans="1:216" ht="15" customHeight="1">
      <c r="A4" s="148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50"/>
      <c r="AJ4" s="129" t="s">
        <v>145</v>
      </c>
      <c r="AK4" s="130"/>
      <c r="AL4" s="130"/>
      <c r="AM4" s="130"/>
      <c r="AN4" s="130"/>
      <c r="AO4" s="130"/>
      <c r="AP4" s="130"/>
      <c r="AQ4" s="130"/>
      <c r="AR4" s="130"/>
      <c r="AS4" s="131"/>
      <c r="AT4" s="129" t="s">
        <v>259</v>
      </c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1"/>
      <c r="BJ4" s="129" t="s">
        <v>260</v>
      </c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1"/>
      <c r="BZ4" s="129" t="s">
        <v>261</v>
      </c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1"/>
      <c r="CP4" s="129" t="s">
        <v>262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1"/>
      <c r="DF4" s="129" t="s">
        <v>263</v>
      </c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1"/>
      <c r="DV4" s="160" t="s">
        <v>148</v>
      </c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</row>
    <row r="5" spans="1:216" ht="15" customHeigh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3"/>
      <c r="AJ5" s="132"/>
      <c r="AK5" s="133"/>
      <c r="AL5" s="133"/>
      <c r="AM5" s="133"/>
      <c r="AN5" s="133"/>
      <c r="AO5" s="133"/>
      <c r="AP5" s="133"/>
      <c r="AQ5" s="133"/>
      <c r="AR5" s="133"/>
      <c r="AS5" s="134"/>
      <c r="AT5" s="132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4"/>
      <c r="BJ5" s="132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4"/>
      <c r="BZ5" s="132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4"/>
      <c r="CP5" s="132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4"/>
      <c r="DF5" s="132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4"/>
      <c r="DV5" s="132" t="s">
        <v>143</v>
      </c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4"/>
      <c r="EK5" s="135" t="s">
        <v>4</v>
      </c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</row>
    <row r="6" spans="1:216" ht="55.5" customHeight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3"/>
      <c r="AJ6" s="132"/>
      <c r="AK6" s="133"/>
      <c r="AL6" s="133"/>
      <c r="AM6" s="133"/>
      <c r="AN6" s="133"/>
      <c r="AO6" s="133"/>
      <c r="AP6" s="133"/>
      <c r="AQ6" s="133"/>
      <c r="AR6" s="133"/>
      <c r="AS6" s="134"/>
      <c r="AT6" s="132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4"/>
      <c r="BJ6" s="132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4"/>
      <c r="BZ6" s="132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4"/>
      <c r="CP6" s="132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4"/>
      <c r="DF6" s="132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4"/>
      <c r="DV6" s="132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4"/>
      <c r="EK6" s="129" t="s">
        <v>299</v>
      </c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1"/>
      <c r="EZ6" s="129" t="s">
        <v>258</v>
      </c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1"/>
      <c r="FP6" s="129" t="s">
        <v>300</v>
      </c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1"/>
      <c r="GE6" s="162" t="s">
        <v>149</v>
      </c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 t="s">
        <v>150</v>
      </c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</row>
    <row r="7" spans="1:216" ht="77.25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6"/>
      <c r="AJ7" s="135"/>
      <c r="AK7" s="136"/>
      <c r="AL7" s="136"/>
      <c r="AM7" s="136"/>
      <c r="AN7" s="136"/>
      <c r="AO7" s="136"/>
      <c r="AP7" s="136"/>
      <c r="AQ7" s="136"/>
      <c r="AR7" s="136"/>
      <c r="AS7" s="137"/>
      <c r="AT7" s="135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7"/>
      <c r="BJ7" s="135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7"/>
      <c r="BZ7" s="135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7"/>
      <c r="CP7" s="135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7"/>
      <c r="DF7" s="135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7"/>
      <c r="DV7" s="135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7"/>
      <c r="EK7" s="135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7"/>
      <c r="EZ7" s="135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7"/>
      <c r="FP7" s="135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7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</row>
    <row r="8" spans="1:216" s="26" customFormat="1" ht="12.75">
      <c r="A8" s="138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  <c r="AJ8" s="138" t="s">
        <v>146</v>
      </c>
      <c r="AK8" s="139"/>
      <c r="AL8" s="139"/>
      <c r="AM8" s="139"/>
      <c r="AN8" s="139"/>
      <c r="AO8" s="139"/>
      <c r="AP8" s="139"/>
      <c r="AQ8" s="139"/>
      <c r="AR8" s="139"/>
      <c r="AS8" s="140"/>
      <c r="AT8" s="138">
        <v>3</v>
      </c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40"/>
      <c r="BJ8" s="138">
        <v>4</v>
      </c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40"/>
      <c r="BZ8" s="138">
        <v>5</v>
      </c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40"/>
      <c r="CP8" s="138">
        <v>6</v>
      </c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40"/>
      <c r="DF8" s="138">
        <v>7</v>
      </c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40"/>
      <c r="DV8" s="138">
        <v>8</v>
      </c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40"/>
      <c r="EK8" s="138">
        <v>9</v>
      </c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40"/>
      <c r="EZ8" s="138">
        <v>10</v>
      </c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40"/>
      <c r="FP8" s="138">
        <v>11</v>
      </c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40"/>
      <c r="GE8" s="138">
        <v>12</v>
      </c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40"/>
      <c r="GT8" s="138">
        <v>13</v>
      </c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40"/>
    </row>
    <row r="9" spans="1:216" s="26" customFormat="1" ht="13.5" customHeight="1">
      <c r="A9" s="49"/>
      <c r="B9" s="145" t="s">
        <v>151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7"/>
      <c r="AJ9" s="126" t="s">
        <v>152</v>
      </c>
      <c r="AK9" s="127"/>
      <c r="AL9" s="127"/>
      <c r="AM9" s="127"/>
      <c r="AN9" s="127"/>
      <c r="AO9" s="127"/>
      <c r="AP9" s="127"/>
      <c r="AQ9" s="127"/>
      <c r="AR9" s="127"/>
      <c r="AS9" s="128"/>
      <c r="AT9" s="126" t="s">
        <v>43</v>
      </c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8"/>
      <c r="BJ9" s="126" t="s">
        <v>43</v>
      </c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8"/>
      <c r="BZ9" s="126" t="s">
        <v>43</v>
      </c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8"/>
      <c r="CP9" s="126" t="s">
        <v>43</v>
      </c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8"/>
      <c r="DF9" s="126" t="s">
        <v>43</v>
      </c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8"/>
      <c r="DV9" s="164">
        <f>EK9+EZ9</f>
        <v>8036497</v>
      </c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6"/>
      <c r="EK9" s="164">
        <f>EK16</f>
        <v>122593</v>
      </c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6"/>
      <c r="EZ9" s="164">
        <f>EZ16</f>
        <v>7913904</v>
      </c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6"/>
      <c r="FP9" s="142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4"/>
      <c r="GE9" s="142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4"/>
      <c r="GT9" s="142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4"/>
    </row>
    <row r="10" spans="1:216" ht="26.25" customHeight="1">
      <c r="A10" s="46"/>
      <c r="B10" s="124" t="s">
        <v>153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5"/>
      <c r="AJ10" s="115" t="s">
        <v>154</v>
      </c>
      <c r="AK10" s="116"/>
      <c r="AL10" s="116"/>
      <c r="AM10" s="116"/>
      <c r="AN10" s="116"/>
      <c r="AO10" s="116"/>
      <c r="AP10" s="116"/>
      <c r="AQ10" s="116"/>
      <c r="AR10" s="116"/>
      <c r="AS10" s="117"/>
      <c r="AT10" s="115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7"/>
      <c r="BJ10" s="115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7"/>
      <c r="BZ10" s="115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7"/>
      <c r="CP10" s="115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7"/>
      <c r="DF10" s="115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7"/>
      <c r="DV10" s="112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4"/>
      <c r="EK10" s="112" t="s">
        <v>43</v>
      </c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4"/>
      <c r="EZ10" s="112" t="s">
        <v>43</v>
      </c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4"/>
      <c r="FP10" s="112" t="s">
        <v>43</v>
      </c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4"/>
      <c r="GE10" s="112" t="s">
        <v>43</v>
      </c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4"/>
      <c r="GT10" s="112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4"/>
    </row>
    <row r="11" spans="1:216" s="22" customFormat="1" ht="13.5" customHeight="1">
      <c r="A11" s="46"/>
      <c r="B11" s="167" t="s">
        <v>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8"/>
      <c r="AJ11" s="115" t="s">
        <v>43</v>
      </c>
      <c r="AK11" s="116"/>
      <c r="AL11" s="116"/>
      <c r="AM11" s="116"/>
      <c r="AN11" s="116"/>
      <c r="AO11" s="116"/>
      <c r="AP11" s="116"/>
      <c r="AQ11" s="116"/>
      <c r="AR11" s="116"/>
      <c r="AS11" s="117"/>
      <c r="AT11" s="115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7"/>
      <c r="BJ11" s="115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7"/>
      <c r="BZ11" s="115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7"/>
      <c r="CP11" s="115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7"/>
      <c r="DF11" s="115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7"/>
      <c r="DV11" s="112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4"/>
      <c r="EK11" s="112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4"/>
      <c r="EZ11" s="112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4"/>
      <c r="FP11" s="112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4"/>
      <c r="GE11" s="112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4"/>
      <c r="GT11" s="112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4"/>
    </row>
    <row r="12" spans="1:216" s="22" customFormat="1" ht="13.5" customHeight="1">
      <c r="A12" s="46"/>
      <c r="B12" s="157" t="s">
        <v>155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15" t="s">
        <v>157</v>
      </c>
      <c r="AK12" s="116"/>
      <c r="AL12" s="116"/>
      <c r="AM12" s="116"/>
      <c r="AN12" s="116"/>
      <c r="AO12" s="116"/>
      <c r="AP12" s="116"/>
      <c r="AQ12" s="116"/>
      <c r="AR12" s="116"/>
      <c r="AS12" s="117"/>
      <c r="AT12" s="115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7"/>
      <c r="BJ12" s="115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7"/>
      <c r="BZ12" s="115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7"/>
      <c r="CP12" s="115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7"/>
      <c r="DF12" s="115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7"/>
      <c r="DV12" s="112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4"/>
      <c r="EK12" s="112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4"/>
      <c r="EZ12" s="112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4"/>
      <c r="FP12" s="112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4"/>
      <c r="GE12" s="112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4"/>
      <c r="GT12" s="112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4"/>
    </row>
    <row r="13" spans="1:216" s="22" customFormat="1" ht="13.5" customHeight="1">
      <c r="A13" s="46"/>
      <c r="B13" s="157" t="s">
        <v>156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70"/>
      <c r="AJ13" s="115" t="s">
        <v>158</v>
      </c>
      <c r="AK13" s="116"/>
      <c r="AL13" s="116"/>
      <c r="AM13" s="116"/>
      <c r="AN13" s="116"/>
      <c r="AO13" s="116"/>
      <c r="AP13" s="116"/>
      <c r="AQ13" s="116"/>
      <c r="AR13" s="116"/>
      <c r="AS13" s="117"/>
      <c r="AT13" s="115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7"/>
      <c r="BJ13" s="115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7"/>
      <c r="BZ13" s="115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7"/>
      <c r="CP13" s="115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7"/>
      <c r="DF13" s="115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7"/>
      <c r="DV13" s="112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4"/>
      <c r="EK13" s="112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  <c r="EZ13" s="112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4"/>
      <c r="FP13" s="112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4"/>
      <c r="GE13" s="112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4"/>
      <c r="GT13" s="112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4"/>
    </row>
    <row r="14" spans="1:216" ht="13.5" customHeight="1">
      <c r="A14" s="46"/>
      <c r="B14" s="124" t="s">
        <v>159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5"/>
      <c r="AJ14" s="115" t="s">
        <v>160</v>
      </c>
      <c r="AK14" s="116"/>
      <c r="AL14" s="116"/>
      <c r="AM14" s="116"/>
      <c r="AN14" s="116"/>
      <c r="AO14" s="116"/>
      <c r="AP14" s="116"/>
      <c r="AQ14" s="116"/>
      <c r="AR14" s="116"/>
      <c r="AS14" s="117"/>
      <c r="AT14" s="115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7"/>
      <c r="BJ14" s="115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7"/>
      <c r="BZ14" s="115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7"/>
      <c r="CP14" s="115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7"/>
      <c r="DF14" s="115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7"/>
      <c r="DV14" s="112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4"/>
      <c r="EK14" s="112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4"/>
      <c r="EZ14" s="112" t="s">
        <v>43</v>
      </c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4"/>
      <c r="FP14" s="112" t="s">
        <v>43</v>
      </c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4"/>
      <c r="GE14" s="112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4"/>
      <c r="GT14" s="112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4"/>
    </row>
    <row r="15" spans="1:216" s="22" customFormat="1" ht="13.5" customHeight="1">
      <c r="A15" s="46"/>
      <c r="B15" s="167" t="s">
        <v>4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8"/>
      <c r="AJ15" s="115" t="s">
        <v>43</v>
      </c>
      <c r="AK15" s="116"/>
      <c r="AL15" s="116"/>
      <c r="AM15" s="116"/>
      <c r="AN15" s="116"/>
      <c r="AO15" s="116"/>
      <c r="AP15" s="116"/>
      <c r="AQ15" s="116"/>
      <c r="AR15" s="116"/>
      <c r="AS15" s="117"/>
      <c r="AT15" s="115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7"/>
      <c r="BJ15" s="115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7"/>
      <c r="BZ15" s="115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7"/>
      <c r="CP15" s="115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7"/>
      <c r="DF15" s="115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7"/>
      <c r="DV15" s="112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4"/>
      <c r="EK15" s="112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4"/>
      <c r="EZ15" s="112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4"/>
      <c r="FP15" s="112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4"/>
      <c r="GE15" s="112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4"/>
      <c r="GT15" s="112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4"/>
    </row>
    <row r="16" spans="1:216" s="22" customFormat="1" ht="13.5" customHeight="1">
      <c r="A16" s="46"/>
      <c r="B16" s="124" t="s">
        <v>293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5"/>
      <c r="AJ16" s="115" t="s">
        <v>161</v>
      </c>
      <c r="AK16" s="116"/>
      <c r="AL16" s="116"/>
      <c r="AM16" s="116"/>
      <c r="AN16" s="116"/>
      <c r="AO16" s="116"/>
      <c r="AP16" s="116"/>
      <c r="AQ16" s="116"/>
      <c r="AR16" s="116"/>
      <c r="AS16" s="117"/>
      <c r="AT16" s="115" t="s">
        <v>279</v>
      </c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7"/>
      <c r="BJ16" s="115" t="s">
        <v>278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7"/>
      <c r="BZ16" s="115" t="s">
        <v>280</v>
      </c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7"/>
      <c r="CP16" s="115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7"/>
      <c r="DF16" s="174" t="s">
        <v>163</v>
      </c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6"/>
      <c r="DV16" s="118">
        <f>SUM(EK16:HH16)</f>
        <v>8036497</v>
      </c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20"/>
      <c r="EK16" s="118">
        <f>SUM(EK26)</f>
        <v>122593</v>
      </c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20"/>
      <c r="EZ16" s="118">
        <f>SUM(EZ26)</f>
        <v>7913904</v>
      </c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20"/>
      <c r="FP16" s="112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4"/>
      <c r="GE16" s="112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4"/>
      <c r="GT16" s="112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4"/>
    </row>
    <row r="17" spans="1:216" s="22" customFormat="1" ht="13.5" customHeight="1">
      <c r="A17" s="46"/>
      <c r="B17" s="124" t="s">
        <v>156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5"/>
      <c r="AJ17" s="115" t="s">
        <v>162</v>
      </c>
      <c r="AK17" s="116"/>
      <c r="AL17" s="116"/>
      <c r="AM17" s="116"/>
      <c r="AN17" s="116"/>
      <c r="AO17" s="116"/>
      <c r="AP17" s="116"/>
      <c r="AQ17" s="116"/>
      <c r="AR17" s="116"/>
      <c r="AS17" s="117"/>
      <c r="AT17" s="115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7"/>
      <c r="BJ17" s="115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7"/>
      <c r="BZ17" s="115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7"/>
      <c r="CP17" s="115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7"/>
      <c r="DF17" s="174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6"/>
      <c r="DV17" s="112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4"/>
      <c r="EK17" s="112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4"/>
      <c r="EZ17" s="112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4"/>
      <c r="FP17" s="112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4"/>
      <c r="GE17" s="112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4"/>
      <c r="GT17" s="112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4"/>
    </row>
    <row r="18" spans="1:216" ht="26.25" customHeight="1">
      <c r="A18" s="46"/>
      <c r="B18" s="124" t="s">
        <v>164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5"/>
      <c r="AJ18" s="115" t="s">
        <v>163</v>
      </c>
      <c r="AK18" s="116"/>
      <c r="AL18" s="116"/>
      <c r="AM18" s="116"/>
      <c r="AN18" s="116"/>
      <c r="AO18" s="116"/>
      <c r="AP18" s="116"/>
      <c r="AQ18" s="116"/>
      <c r="AR18" s="116"/>
      <c r="AS18" s="117"/>
      <c r="AT18" s="115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7"/>
      <c r="BJ18" s="115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7"/>
      <c r="BZ18" s="115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7"/>
      <c r="CP18" s="115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7"/>
      <c r="DF18" s="174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6"/>
      <c r="DV18" s="112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4"/>
      <c r="EK18" s="112" t="s">
        <v>43</v>
      </c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4"/>
      <c r="EZ18" s="112" t="s">
        <v>43</v>
      </c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4"/>
      <c r="FP18" s="112" t="s">
        <v>43</v>
      </c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4"/>
      <c r="GE18" s="112" t="s">
        <v>43</v>
      </c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4"/>
      <c r="GT18" s="112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4"/>
    </row>
    <row r="19" spans="1:216" ht="68.25" customHeight="1">
      <c r="A19" s="46"/>
      <c r="B19" s="124" t="s">
        <v>256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5"/>
      <c r="AJ19" s="115" t="s">
        <v>165</v>
      </c>
      <c r="AK19" s="116"/>
      <c r="AL19" s="116"/>
      <c r="AM19" s="116"/>
      <c r="AN19" s="116"/>
      <c r="AO19" s="116"/>
      <c r="AP19" s="116"/>
      <c r="AQ19" s="116"/>
      <c r="AR19" s="116"/>
      <c r="AS19" s="117"/>
      <c r="AT19" s="115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7"/>
      <c r="BJ19" s="115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7"/>
      <c r="BZ19" s="115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7"/>
      <c r="CP19" s="115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7"/>
      <c r="DF19" s="174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6"/>
      <c r="DV19" s="112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4"/>
      <c r="EK19" s="112" t="s">
        <v>43</v>
      </c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  <c r="EZ19" s="112" t="s">
        <v>43</v>
      </c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4"/>
      <c r="FP19" s="112" t="s">
        <v>43</v>
      </c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4"/>
      <c r="GE19" s="112" t="s">
        <v>43</v>
      </c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4"/>
      <c r="GT19" s="112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4"/>
    </row>
    <row r="20" spans="1:216" ht="26.25" customHeight="1">
      <c r="A20" s="46"/>
      <c r="B20" s="124" t="s">
        <v>185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5"/>
      <c r="AJ20" s="115" t="s">
        <v>166</v>
      </c>
      <c r="AK20" s="116"/>
      <c r="AL20" s="116"/>
      <c r="AM20" s="116"/>
      <c r="AN20" s="116"/>
      <c r="AO20" s="116"/>
      <c r="AP20" s="116"/>
      <c r="AQ20" s="116"/>
      <c r="AR20" s="116"/>
      <c r="AS20" s="117"/>
      <c r="AT20" s="115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7"/>
      <c r="BJ20" s="115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7"/>
      <c r="BZ20" s="115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7"/>
      <c r="CP20" s="115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7"/>
      <c r="DF20" s="174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6"/>
      <c r="DV20" s="112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4"/>
      <c r="EK20" s="112" t="s">
        <v>43</v>
      </c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  <c r="EZ20" s="112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4"/>
      <c r="FP20" s="112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4"/>
      <c r="GE20" s="112" t="s">
        <v>43</v>
      </c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4"/>
      <c r="GT20" s="112" t="s">
        <v>43</v>
      </c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4"/>
    </row>
    <row r="21" spans="1:216" ht="13.5" customHeight="1">
      <c r="A21" s="46"/>
      <c r="B21" s="124" t="s">
        <v>168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5"/>
      <c r="AJ21" s="115" t="s">
        <v>167</v>
      </c>
      <c r="AK21" s="116"/>
      <c r="AL21" s="116"/>
      <c r="AM21" s="116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7"/>
      <c r="BJ21" s="115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7"/>
      <c r="BZ21" s="115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7"/>
      <c r="CP21" s="115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7"/>
      <c r="DF21" s="174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6"/>
      <c r="DV21" s="112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4"/>
      <c r="EK21" s="112" t="s">
        <v>43</v>
      </c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4"/>
      <c r="EZ21" s="112" t="s">
        <v>43</v>
      </c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4"/>
      <c r="FP21" s="112" t="s">
        <v>43</v>
      </c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4"/>
      <c r="GE21" s="112" t="s">
        <v>43</v>
      </c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4"/>
      <c r="GT21" s="112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4"/>
    </row>
    <row r="22" spans="1:216" ht="13.5" customHeight="1">
      <c r="A22" s="46"/>
      <c r="B22" s="124" t="s">
        <v>170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5"/>
      <c r="AJ22" s="115" t="s">
        <v>169</v>
      </c>
      <c r="AK22" s="116"/>
      <c r="AL22" s="116"/>
      <c r="AM22" s="116"/>
      <c r="AN22" s="116"/>
      <c r="AO22" s="116"/>
      <c r="AP22" s="116"/>
      <c r="AQ22" s="116"/>
      <c r="AR22" s="116"/>
      <c r="AS22" s="117"/>
      <c r="AT22" s="115" t="s">
        <v>43</v>
      </c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7"/>
      <c r="BJ22" s="115" t="s">
        <v>43</v>
      </c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7"/>
      <c r="BZ22" s="115" t="s">
        <v>43</v>
      </c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7"/>
      <c r="CP22" s="115" t="s">
        <v>43</v>
      </c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7"/>
      <c r="DF22" s="174" t="s">
        <v>43</v>
      </c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6"/>
      <c r="DV22" s="112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4"/>
      <c r="EK22" s="112" t="s">
        <v>43</v>
      </c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4"/>
      <c r="EZ22" s="112" t="s">
        <v>43</v>
      </c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4"/>
      <c r="FP22" s="112" t="s">
        <v>43</v>
      </c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4"/>
      <c r="GE22" s="112" t="s">
        <v>43</v>
      </c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4"/>
      <c r="GT22" s="112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4"/>
    </row>
    <row r="23" spans="1:216" s="22" customFormat="1" ht="13.5" customHeight="1">
      <c r="A23" s="46"/>
      <c r="B23" s="167" t="s">
        <v>4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8"/>
      <c r="AJ23" s="115" t="s">
        <v>43</v>
      </c>
      <c r="AK23" s="116"/>
      <c r="AL23" s="116"/>
      <c r="AM23" s="116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7"/>
      <c r="BJ23" s="115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7"/>
      <c r="BZ23" s="115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7"/>
      <c r="CP23" s="115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7"/>
      <c r="DF23" s="174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6"/>
      <c r="DV23" s="112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4"/>
      <c r="EK23" s="112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4"/>
      <c r="EZ23" s="112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4"/>
      <c r="FP23" s="112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4"/>
      <c r="GE23" s="112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4"/>
      <c r="GT23" s="112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4"/>
    </row>
    <row r="24" spans="1:216" s="22" customFormat="1" ht="13.5" customHeight="1">
      <c r="A24" s="46"/>
      <c r="B24" s="157" t="s">
        <v>155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8"/>
      <c r="AJ24" s="115" t="s">
        <v>171</v>
      </c>
      <c r="AK24" s="116"/>
      <c r="AL24" s="116"/>
      <c r="AM24" s="116"/>
      <c r="AN24" s="116"/>
      <c r="AO24" s="116"/>
      <c r="AP24" s="116"/>
      <c r="AQ24" s="116"/>
      <c r="AR24" s="116"/>
      <c r="AS24" s="117"/>
      <c r="AT24" s="115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7"/>
      <c r="BJ24" s="115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7"/>
      <c r="BZ24" s="115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7"/>
      <c r="CP24" s="115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7"/>
      <c r="DF24" s="174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6"/>
      <c r="DV24" s="112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4"/>
      <c r="EK24" s="112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4"/>
      <c r="EZ24" s="112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4"/>
      <c r="FP24" s="112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4"/>
      <c r="GE24" s="112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4"/>
      <c r="GT24" s="112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4"/>
    </row>
    <row r="25" spans="1:216" s="22" customFormat="1" ht="13.5" customHeight="1">
      <c r="A25" s="46"/>
      <c r="B25" s="157" t="s">
        <v>156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8"/>
      <c r="AJ25" s="115" t="s">
        <v>172</v>
      </c>
      <c r="AK25" s="116"/>
      <c r="AL25" s="116"/>
      <c r="AM25" s="116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7"/>
      <c r="BJ25" s="115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7"/>
      <c r="BZ25" s="115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7"/>
      <c r="CP25" s="115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7"/>
      <c r="DF25" s="174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6"/>
      <c r="DV25" s="112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4"/>
      <c r="EK25" s="112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4"/>
      <c r="EZ25" s="112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4"/>
      <c r="FP25" s="112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4"/>
      <c r="GE25" s="112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4"/>
      <c r="GT25" s="112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4"/>
    </row>
    <row r="26" spans="1:216" s="26" customFormat="1" ht="13.5" customHeight="1">
      <c r="A26" s="49"/>
      <c r="B26" s="145" t="s">
        <v>174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7"/>
      <c r="AJ26" s="126" t="s">
        <v>173</v>
      </c>
      <c r="AK26" s="127"/>
      <c r="AL26" s="127"/>
      <c r="AM26" s="127"/>
      <c r="AN26" s="127"/>
      <c r="AO26" s="127"/>
      <c r="AP26" s="127"/>
      <c r="AQ26" s="127"/>
      <c r="AR26" s="127"/>
      <c r="AS26" s="128"/>
      <c r="AT26" s="126" t="s">
        <v>43</v>
      </c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8"/>
      <c r="BJ26" s="126" t="s">
        <v>43</v>
      </c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8"/>
      <c r="BZ26" s="126" t="s">
        <v>43</v>
      </c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8"/>
      <c r="CP26" s="126" t="s">
        <v>43</v>
      </c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8"/>
      <c r="DF26" s="177" t="s">
        <v>43</v>
      </c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9"/>
      <c r="DV26" s="164">
        <f>SUM(EK26:HH26)</f>
        <v>8036497</v>
      </c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6"/>
      <c r="EK26" s="164">
        <f>SUM(EK27+EK35+EK38+EK42+EK43+EK44+EK58)</f>
        <v>122593</v>
      </c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6"/>
      <c r="EZ26" s="164">
        <f>SUM(EZ27+EZ35+EZ38+EZ42+EZ43+EZ44+EZ58)</f>
        <v>7913904</v>
      </c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6"/>
      <c r="FP26" s="142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4"/>
      <c r="GE26" s="142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4"/>
      <c r="GT26" s="142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4"/>
    </row>
    <row r="27" spans="1:216" ht="26.25" customHeight="1">
      <c r="A27" s="46"/>
      <c r="B27" s="124" t="s">
        <v>175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115" t="s">
        <v>44</v>
      </c>
      <c r="AK27" s="116"/>
      <c r="AL27" s="116"/>
      <c r="AM27" s="116"/>
      <c r="AN27" s="116"/>
      <c r="AO27" s="116"/>
      <c r="AP27" s="116"/>
      <c r="AQ27" s="116"/>
      <c r="AR27" s="116"/>
      <c r="AS27" s="117"/>
      <c r="AT27" s="115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7"/>
      <c r="BJ27" s="115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7"/>
      <c r="BZ27" s="115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7"/>
      <c r="CP27" s="115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7"/>
      <c r="DF27" s="174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6"/>
      <c r="DV27" s="118">
        <f>SUM(EK27:FO27)</f>
        <v>7355283</v>
      </c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20"/>
      <c r="EK27" s="118">
        <f>SUM(EK28+EK29+EK32+EK33)</f>
        <v>107328</v>
      </c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20"/>
      <c r="EZ27" s="118">
        <f>SUM(EZ28+EZ29+EZ32+EZ33)</f>
        <v>7247955</v>
      </c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20"/>
      <c r="FP27" s="112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4"/>
      <c r="GE27" s="112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4"/>
      <c r="GT27" s="112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4"/>
    </row>
    <row r="28" spans="1:216" ht="26.25" customHeight="1">
      <c r="A28" s="46"/>
      <c r="B28" s="124" t="s">
        <v>176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  <c r="AJ28" s="115" t="s">
        <v>45</v>
      </c>
      <c r="AK28" s="116"/>
      <c r="AL28" s="116"/>
      <c r="AM28" s="116"/>
      <c r="AN28" s="116"/>
      <c r="AO28" s="116"/>
      <c r="AP28" s="116"/>
      <c r="AQ28" s="116"/>
      <c r="AR28" s="116"/>
      <c r="AS28" s="117"/>
      <c r="AT28" s="115" t="s">
        <v>279</v>
      </c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7"/>
      <c r="BJ28" s="115" t="s">
        <v>278</v>
      </c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7"/>
      <c r="BZ28" s="115" t="s">
        <v>285</v>
      </c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7"/>
      <c r="CP28" s="115" t="s">
        <v>157</v>
      </c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7"/>
      <c r="DF28" s="174" t="s">
        <v>45</v>
      </c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6"/>
      <c r="DV28" s="118">
        <f>SUM(EK28:HH28)</f>
        <v>82433</v>
      </c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20"/>
      <c r="EK28" s="118">
        <v>82433</v>
      </c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20"/>
      <c r="EZ28" s="118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20"/>
      <c r="FP28" s="112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4"/>
      <c r="GE28" s="112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4"/>
      <c r="GT28" s="112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4"/>
    </row>
    <row r="29" spans="1:216" s="22" customFormat="1" ht="25.5" customHeight="1">
      <c r="A29" s="46"/>
      <c r="B29" s="124" t="s">
        <v>176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  <c r="AJ29" s="115" t="s">
        <v>45</v>
      </c>
      <c r="AK29" s="116"/>
      <c r="AL29" s="116"/>
      <c r="AM29" s="116"/>
      <c r="AN29" s="116"/>
      <c r="AO29" s="116"/>
      <c r="AP29" s="116"/>
      <c r="AQ29" s="116"/>
      <c r="AR29" s="116"/>
      <c r="AS29" s="117"/>
      <c r="AT29" s="115" t="s">
        <v>279</v>
      </c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7"/>
      <c r="BJ29" s="115" t="s">
        <v>278</v>
      </c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7"/>
      <c r="BZ29" s="115" t="s">
        <v>286</v>
      </c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7"/>
      <c r="CP29" s="115" t="s">
        <v>157</v>
      </c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7"/>
      <c r="DF29" s="174" t="s">
        <v>306</v>
      </c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6"/>
      <c r="DV29" s="118">
        <f>SUM(EK29:HH29)</f>
        <v>5321553</v>
      </c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20"/>
      <c r="EK29" s="118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20"/>
      <c r="EZ29" s="118">
        <v>5321553</v>
      </c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20"/>
      <c r="FP29" s="112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4"/>
      <c r="GE29" s="112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4"/>
      <c r="GT29" s="112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4"/>
    </row>
    <row r="30" spans="1:216" s="22" customFormat="1" ht="13.5" customHeight="1">
      <c r="A30" s="46"/>
      <c r="B30" s="167" t="s">
        <v>1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8"/>
      <c r="AJ30" s="115" t="s">
        <v>43</v>
      </c>
      <c r="AK30" s="116"/>
      <c r="AL30" s="116"/>
      <c r="AM30" s="116"/>
      <c r="AN30" s="116"/>
      <c r="AO30" s="116"/>
      <c r="AP30" s="116"/>
      <c r="AQ30" s="116"/>
      <c r="AR30" s="116"/>
      <c r="AS30" s="117"/>
      <c r="AT30" s="115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7"/>
      <c r="BJ30" s="115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7"/>
      <c r="BZ30" s="115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7"/>
      <c r="CP30" s="115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7"/>
      <c r="DF30" s="174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6"/>
      <c r="DV30" s="118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20"/>
      <c r="EK30" s="118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20"/>
      <c r="EZ30" s="118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20"/>
      <c r="FP30" s="112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4"/>
      <c r="GE30" s="112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4"/>
      <c r="GT30" s="112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4"/>
    </row>
    <row r="31" spans="1:216" ht="26.25" customHeight="1">
      <c r="A31" s="46"/>
      <c r="B31" s="157" t="s">
        <v>57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  <c r="AJ31" s="115" t="s">
        <v>46</v>
      </c>
      <c r="AK31" s="116"/>
      <c r="AL31" s="116"/>
      <c r="AM31" s="116"/>
      <c r="AN31" s="116"/>
      <c r="AO31" s="116"/>
      <c r="AP31" s="116"/>
      <c r="AQ31" s="116"/>
      <c r="AR31" s="116"/>
      <c r="AS31" s="117"/>
      <c r="AT31" s="115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7"/>
      <c r="BJ31" s="115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7"/>
      <c r="BZ31" s="115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7"/>
      <c r="CP31" s="115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7"/>
      <c r="DF31" s="174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6"/>
      <c r="DV31" s="118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20"/>
      <c r="EK31" s="118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20"/>
      <c r="EZ31" s="118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20"/>
      <c r="FP31" s="112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4"/>
      <c r="GE31" s="112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4"/>
      <c r="GT31" s="112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4"/>
    </row>
    <row r="32" spans="1:216" s="22" customFormat="1" ht="13.5" customHeight="1">
      <c r="A32" s="46"/>
      <c r="B32" s="124" t="s">
        <v>59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  <c r="AJ32" s="115" t="s">
        <v>47</v>
      </c>
      <c r="AK32" s="116"/>
      <c r="AL32" s="116"/>
      <c r="AM32" s="116"/>
      <c r="AN32" s="116"/>
      <c r="AO32" s="116"/>
      <c r="AP32" s="116"/>
      <c r="AQ32" s="116"/>
      <c r="AR32" s="116"/>
      <c r="AS32" s="117"/>
      <c r="AT32" s="115" t="s">
        <v>279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7"/>
      <c r="BJ32" s="115" t="s">
        <v>278</v>
      </c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7"/>
      <c r="BZ32" s="115" t="s">
        <v>285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7"/>
      <c r="CP32" s="115" t="s">
        <v>287</v>
      </c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7"/>
      <c r="DF32" s="174" t="s">
        <v>47</v>
      </c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6"/>
      <c r="DV32" s="118">
        <f>SUM(EK32:HH32)</f>
        <v>24895</v>
      </c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20"/>
      <c r="EK32" s="118">
        <v>24895</v>
      </c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20"/>
      <c r="EZ32" s="118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20"/>
      <c r="FP32" s="112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4"/>
      <c r="GE32" s="112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4"/>
      <c r="GT32" s="112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4"/>
    </row>
    <row r="33" spans="1:216" ht="26.25" customHeight="1">
      <c r="A33" s="46"/>
      <c r="B33" s="124" t="s">
        <v>59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  <c r="AJ33" s="115" t="s">
        <v>47</v>
      </c>
      <c r="AK33" s="116"/>
      <c r="AL33" s="116"/>
      <c r="AM33" s="116"/>
      <c r="AN33" s="116"/>
      <c r="AO33" s="116"/>
      <c r="AP33" s="116"/>
      <c r="AQ33" s="116"/>
      <c r="AR33" s="116"/>
      <c r="AS33" s="117"/>
      <c r="AT33" s="115" t="s">
        <v>279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7"/>
      <c r="BJ33" s="115" t="s">
        <v>278</v>
      </c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7"/>
      <c r="BZ33" s="115" t="s">
        <v>286</v>
      </c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7"/>
      <c r="CP33" s="115" t="s">
        <v>287</v>
      </c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7"/>
      <c r="DF33" s="174" t="s">
        <v>302</v>
      </c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6"/>
      <c r="DV33" s="118">
        <f>SUM(EK33:HH33)</f>
        <v>1926402</v>
      </c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20"/>
      <c r="EK33" s="118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20"/>
      <c r="EZ33" s="118">
        <v>1926402</v>
      </c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20"/>
      <c r="FP33" s="112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4"/>
      <c r="GE33" s="112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4"/>
      <c r="GT33" s="112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4"/>
    </row>
    <row r="34" spans="1:216" s="22" customFormat="1" ht="13.5" customHeight="1">
      <c r="A34" s="46"/>
      <c r="B34" s="157" t="s">
        <v>58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8"/>
      <c r="AJ34" s="115" t="s">
        <v>177</v>
      </c>
      <c r="AK34" s="116"/>
      <c r="AL34" s="116"/>
      <c r="AM34" s="116"/>
      <c r="AN34" s="116"/>
      <c r="AO34" s="116"/>
      <c r="AP34" s="116"/>
      <c r="AQ34" s="116"/>
      <c r="AR34" s="116"/>
      <c r="AS34" s="117"/>
      <c r="AT34" s="115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7"/>
      <c r="BJ34" s="115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7"/>
      <c r="BZ34" s="115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7"/>
      <c r="CP34" s="115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7"/>
      <c r="DF34" s="174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6"/>
      <c r="DV34" s="118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20"/>
      <c r="EK34" s="118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20"/>
      <c r="EZ34" s="118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20"/>
      <c r="FP34" s="112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4"/>
      <c r="GE34" s="112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4"/>
      <c r="GT34" s="112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4"/>
    </row>
    <row r="35" spans="1:216" s="22" customFormat="1" ht="13.5" customHeight="1">
      <c r="A35" s="46"/>
      <c r="B35" s="124" t="s">
        <v>178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5"/>
      <c r="AJ35" s="115" t="s">
        <v>48</v>
      </c>
      <c r="AK35" s="116"/>
      <c r="AL35" s="116"/>
      <c r="AM35" s="116"/>
      <c r="AN35" s="116"/>
      <c r="AO35" s="116"/>
      <c r="AP35" s="116"/>
      <c r="AQ35" s="116"/>
      <c r="AR35" s="116"/>
      <c r="AS35" s="117"/>
      <c r="AT35" s="115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7"/>
      <c r="BJ35" s="115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7"/>
      <c r="BZ35" s="115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7"/>
      <c r="CP35" s="115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7"/>
      <c r="DF35" s="174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6"/>
      <c r="DV35" s="118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20"/>
      <c r="EK35" s="118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20"/>
      <c r="EZ35" s="118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20"/>
      <c r="FP35" s="112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4"/>
      <c r="GE35" s="112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4"/>
      <c r="GT35" s="112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4"/>
    </row>
    <row r="36" spans="1:216" s="22" customFormat="1" ht="13.5" customHeight="1">
      <c r="A36" s="46"/>
      <c r="B36" s="167" t="s">
        <v>1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8"/>
      <c r="AJ36" s="115" t="s">
        <v>43</v>
      </c>
      <c r="AK36" s="116"/>
      <c r="AL36" s="116"/>
      <c r="AM36" s="116"/>
      <c r="AN36" s="116"/>
      <c r="AO36" s="116"/>
      <c r="AP36" s="116"/>
      <c r="AQ36" s="116"/>
      <c r="AR36" s="116"/>
      <c r="AS36" s="117"/>
      <c r="AT36" s="115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7"/>
      <c r="BJ36" s="115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7"/>
      <c r="BZ36" s="115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7"/>
      <c r="CP36" s="115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7"/>
      <c r="DF36" s="174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6"/>
      <c r="DV36" s="118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20"/>
      <c r="EK36" s="118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20"/>
      <c r="EZ36" s="118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20"/>
      <c r="FP36" s="112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4"/>
      <c r="GE36" s="112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4"/>
      <c r="GT36" s="112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4"/>
    </row>
    <row r="37" spans="1:216" ht="26.25" customHeight="1">
      <c r="A37" s="46"/>
      <c r="B37" s="157" t="s">
        <v>155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8"/>
      <c r="AJ37" s="115" t="s">
        <v>49</v>
      </c>
      <c r="AK37" s="116"/>
      <c r="AL37" s="116"/>
      <c r="AM37" s="116"/>
      <c r="AN37" s="116"/>
      <c r="AO37" s="116"/>
      <c r="AP37" s="116"/>
      <c r="AQ37" s="116"/>
      <c r="AR37" s="116"/>
      <c r="AS37" s="117"/>
      <c r="AT37" s="115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7"/>
      <c r="BJ37" s="115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7"/>
      <c r="BZ37" s="115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7"/>
      <c r="CP37" s="115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7"/>
      <c r="DF37" s="174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6"/>
      <c r="DV37" s="118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20"/>
      <c r="EK37" s="118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20"/>
      <c r="EZ37" s="118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20"/>
      <c r="FP37" s="112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4"/>
      <c r="GE37" s="112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4"/>
      <c r="GT37" s="112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4"/>
    </row>
    <row r="38" spans="1:216" s="22" customFormat="1" ht="13.5" customHeight="1">
      <c r="A38" s="46"/>
      <c r="B38" s="124" t="s">
        <v>180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5"/>
      <c r="AJ38" s="115" t="s">
        <v>179</v>
      </c>
      <c r="AK38" s="116"/>
      <c r="AL38" s="116"/>
      <c r="AM38" s="116"/>
      <c r="AN38" s="116"/>
      <c r="AO38" s="116"/>
      <c r="AP38" s="116"/>
      <c r="AQ38" s="116"/>
      <c r="AR38" s="116"/>
      <c r="AS38" s="117"/>
      <c r="AT38" s="115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7"/>
      <c r="BJ38" s="115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7"/>
      <c r="BZ38" s="115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7"/>
      <c r="CP38" s="115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7"/>
      <c r="DF38" s="174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6"/>
      <c r="DV38" s="118">
        <f>SUM(DV40)</f>
        <v>265</v>
      </c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20"/>
      <c r="EK38" s="118">
        <f>SUM(EK40)</f>
        <v>265</v>
      </c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20"/>
      <c r="EZ38" s="118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20"/>
      <c r="FP38" s="112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4"/>
      <c r="GE38" s="112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4"/>
      <c r="GT38" s="112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4"/>
    </row>
    <row r="39" spans="1:216" s="22" customFormat="1" ht="13.5" customHeight="1">
      <c r="A39" s="46"/>
      <c r="B39" s="167" t="s">
        <v>1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8"/>
      <c r="AJ39" s="115" t="s">
        <v>43</v>
      </c>
      <c r="AK39" s="116"/>
      <c r="AL39" s="116"/>
      <c r="AM39" s="116"/>
      <c r="AN39" s="116"/>
      <c r="AO39" s="116"/>
      <c r="AP39" s="116"/>
      <c r="AQ39" s="116"/>
      <c r="AR39" s="116"/>
      <c r="AS39" s="117"/>
      <c r="AT39" s="115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7"/>
      <c r="BJ39" s="115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7"/>
      <c r="BZ39" s="115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7"/>
      <c r="CP39" s="115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7"/>
      <c r="DF39" s="174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6"/>
      <c r="DV39" s="118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20"/>
      <c r="EK39" s="118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20"/>
      <c r="EZ39" s="118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20"/>
      <c r="FP39" s="112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4"/>
      <c r="GE39" s="112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4"/>
      <c r="GT39" s="112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4"/>
    </row>
    <row r="40" spans="1:216" s="22" customFormat="1" ht="13.5" customHeight="1">
      <c r="A40" s="46"/>
      <c r="B40" s="157" t="s">
        <v>292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8"/>
      <c r="AJ40" s="115" t="s">
        <v>181</v>
      </c>
      <c r="AK40" s="116"/>
      <c r="AL40" s="116"/>
      <c r="AM40" s="116"/>
      <c r="AN40" s="116"/>
      <c r="AO40" s="116"/>
      <c r="AP40" s="116"/>
      <c r="AQ40" s="116"/>
      <c r="AR40" s="116"/>
      <c r="AS40" s="117"/>
      <c r="AT40" s="115" t="s">
        <v>279</v>
      </c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7"/>
      <c r="BJ40" s="115" t="s">
        <v>278</v>
      </c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7"/>
      <c r="BZ40" s="115" t="s">
        <v>285</v>
      </c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7"/>
      <c r="CP40" s="115" t="s">
        <v>291</v>
      </c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7"/>
      <c r="DF40" s="174" t="s">
        <v>283</v>
      </c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6"/>
      <c r="DV40" s="118">
        <f>SUM(EK40:HH40)</f>
        <v>265</v>
      </c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20"/>
      <c r="EK40" s="118">
        <v>265</v>
      </c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20"/>
      <c r="EZ40" s="118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20"/>
      <c r="FP40" s="112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4"/>
      <c r="GE40" s="112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4"/>
      <c r="GT40" s="112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4"/>
    </row>
    <row r="41" spans="1:216" s="22" customFormat="1" ht="26.25" customHeight="1">
      <c r="A41" s="46"/>
      <c r="B41" s="157" t="s">
        <v>156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8"/>
      <c r="AJ41" s="115" t="s">
        <v>182</v>
      </c>
      <c r="AK41" s="116"/>
      <c r="AL41" s="116"/>
      <c r="AM41" s="116"/>
      <c r="AN41" s="116"/>
      <c r="AO41" s="116"/>
      <c r="AP41" s="116"/>
      <c r="AQ41" s="116"/>
      <c r="AR41" s="116"/>
      <c r="AS41" s="117"/>
      <c r="AT41" s="115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7"/>
      <c r="BJ41" s="115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7"/>
      <c r="BZ41" s="115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7"/>
      <c r="CP41" s="115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7"/>
      <c r="DF41" s="174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6"/>
      <c r="DV41" s="112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4"/>
      <c r="EK41" s="112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4"/>
      <c r="EZ41" s="112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4"/>
      <c r="FP41" s="112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4"/>
      <c r="GE41" s="112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4"/>
      <c r="GT41" s="112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4"/>
    </row>
    <row r="42" spans="1:216" s="22" customFormat="1" ht="26.25" customHeight="1">
      <c r="A42" s="46"/>
      <c r="B42" s="124" t="s">
        <v>183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5"/>
      <c r="AJ42" s="115" t="s">
        <v>50</v>
      </c>
      <c r="AK42" s="116"/>
      <c r="AL42" s="116"/>
      <c r="AM42" s="116"/>
      <c r="AN42" s="116"/>
      <c r="AO42" s="116"/>
      <c r="AP42" s="116"/>
      <c r="AQ42" s="116"/>
      <c r="AR42" s="116"/>
      <c r="AS42" s="117"/>
      <c r="AT42" s="115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7"/>
      <c r="BJ42" s="115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7"/>
      <c r="BZ42" s="115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7"/>
      <c r="CP42" s="115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7"/>
      <c r="DF42" s="174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6"/>
      <c r="DV42" s="112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4"/>
      <c r="EK42" s="112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4"/>
      <c r="EZ42" s="112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4"/>
      <c r="FP42" s="112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4"/>
      <c r="GE42" s="112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4"/>
      <c r="GT42" s="112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4"/>
    </row>
    <row r="43" spans="1:216" s="22" customFormat="1" ht="26.25" customHeight="1">
      <c r="A43" s="46"/>
      <c r="B43" s="124" t="s">
        <v>186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5"/>
      <c r="AJ43" s="115" t="s">
        <v>184</v>
      </c>
      <c r="AK43" s="116"/>
      <c r="AL43" s="116"/>
      <c r="AM43" s="116"/>
      <c r="AN43" s="116"/>
      <c r="AO43" s="116"/>
      <c r="AP43" s="116"/>
      <c r="AQ43" s="116"/>
      <c r="AR43" s="116"/>
      <c r="AS43" s="117"/>
      <c r="AT43" s="115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7"/>
      <c r="BJ43" s="115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7"/>
      <c r="BZ43" s="115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7"/>
      <c r="CP43" s="115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7"/>
      <c r="DF43" s="174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6"/>
      <c r="DV43" s="112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4"/>
      <c r="EK43" s="112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4"/>
      <c r="EZ43" s="112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4"/>
      <c r="FP43" s="112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4"/>
      <c r="GE43" s="112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4"/>
      <c r="GT43" s="112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4"/>
    </row>
    <row r="44" spans="1:216" s="22" customFormat="1" ht="13.5" customHeight="1">
      <c r="A44" s="46"/>
      <c r="B44" s="159" t="s">
        <v>257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5"/>
      <c r="AJ44" s="115" t="s">
        <v>51</v>
      </c>
      <c r="AK44" s="116"/>
      <c r="AL44" s="116"/>
      <c r="AM44" s="116"/>
      <c r="AN44" s="116"/>
      <c r="AO44" s="116"/>
      <c r="AP44" s="116"/>
      <c r="AQ44" s="116"/>
      <c r="AR44" s="116"/>
      <c r="AS44" s="117"/>
      <c r="AT44" s="115" t="s">
        <v>43</v>
      </c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7"/>
      <c r="BJ44" s="115" t="s">
        <v>43</v>
      </c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7"/>
      <c r="BZ44" s="115" t="s">
        <v>43</v>
      </c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7"/>
      <c r="CP44" s="115" t="s">
        <v>43</v>
      </c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7"/>
      <c r="DF44" s="174" t="s">
        <v>43</v>
      </c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6"/>
      <c r="DV44" s="112">
        <f>SUM(EK44:HH44)</f>
        <v>28133.4</v>
      </c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4"/>
      <c r="EK44" s="112">
        <f>SUM(EK55)</f>
        <v>15000</v>
      </c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4"/>
      <c r="EZ44" s="112">
        <f>SUM(EZ56)</f>
        <v>13133.4</v>
      </c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4"/>
      <c r="FP44" s="112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4"/>
      <c r="GE44" s="112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4"/>
      <c r="GT44" s="112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4"/>
    </row>
    <row r="45" spans="1:216" s="22" customFormat="1" ht="13.5" customHeight="1">
      <c r="A45" s="46"/>
      <c r="B45" s="167" t="s">
        <v>4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8"/>
      <c r="AJ45" s="115" t="s">
        <v>43</v>
      </c>
      <c r="AK45" s="116"/>
      <c r="AL45" s="116"/>
      <c r="AM45" s="116"/>
      <c r="AN45" s="116"/>
      <c r="AO45" s="116"/>
      <c r="AP45" s="116"/>
      <c r="AQ45" s="116"/>
      <c r="AR45" s="116"/>
      <c r="AS45" s="117"/>
      <c r="AT45" s="115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7"/>
      <c r="BJ45" s="115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7"/>
      <c r="BZ45" s="115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7"/>
      <c r="CP45" s="115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7"/>
      <c r="DF45" s="174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6"/>
      <c r="DV45" s="112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4"/>
      <c r="EK45" s="112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4"/>
      <c r="EZ45" s="112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4"/>
      <c r="FP45" s="112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4"/>
      <c r="GE45" s="112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4"/>
      <c r="GT45" s="112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4"/>
    </row>
    <row r="46" spans="1:216" s="22" customFormat="1" ht="13.5" customHeight="1">
      <c r="A46" s="46"/>
      <c r="B46" s="157" t="s">
        <v>60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8"/>
      <c r="AJ46" s="115" t="s">
        <v>187</v>
      </c>
      <c r="AK46" s="116"/>
      <c r="AL46" s="116"/>
      <c r="AM46" s="116"/>
      <c r="AN46" s="116"/>
      <c r="AO46" s="116"/>
      <c r="AP46" s="116"/>
      <c r="AQ46" s="116"/>
      <c r="AR46" s="116"/>
      <c r="AS46" s="117"/>
      <c r="AT46" s="115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7"/>
      <c r="BJ46" s="115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7"/>
      <c r="BZ46" s="115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7"/>
      <c r="CP46" s="115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7"/>
      <c r="DF46" s="174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6"/>
      <c r="DV46" s="112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4"/>
      <c r="EK46" s="112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4"/>
      <c r="EZ46" s="112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4"/>
      <c r="FP46" s="112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4"/>
      <c r="GE46" s="112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4"/>
      <c r="GT46" s="112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4"/>
    </row>
    <row r="47" spans="1:216" s="22" customFormat="1" ht="13.5" customHeight="1">
      <c r="A47" s="46"/>
      <c r="B47" s="157" t="s">
        <v>61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8"/>
      <c r="AJ47" s="115" t="s">
        <v>52</v>
      </c>
      <c r="AK47" s="116"/>
      <c r="AL47" s="116"/>
      <c r="AM47" s="116"/>
      <c r="AN47" s="116"/>
      <c r="AO47" s="116"/>
      <c r="AP47" s="116"/>
      <c r="AQ47" s="116"/>
      <c r="AR47" s="116"/>
      <c r="AS47" s="117"/>
      <c r="AT47" s="115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7"/>
      <c r="BJ47" s="115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7"/>
      <c r="BZ47" s="115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7"/>
      <c r="CP47" s="115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7"/>
      <c r="DF47" s="174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6"/>
      <c r="DV47" s="112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4"/>
      <c r="EK47" s="112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4"/>
      <c r="EZ47" s="112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4"/>
      <c r="FP47" s="112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4"/>
      <c r="GE47" s="112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4"/>
      <c r="GT47" s="112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4"/>
    </row>
    <row r="48" spans="1:216" s="22" customFormat="1" ht="26.25" customHeight="1">
      <c r="A48" s="46"/>
      <c r="B48" s="157" t="s">
        <v>62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8"/>
      <c r="AJ48" s="115" t="s">
        <v>53</v>
      </c>
      <c r="AK48" s="116"/>
      <c r="AL48" s="116"/>
      <c r="AM48" s="116"/>
      <c r="AN48" s="116"/>
      <c r="AO48" s="116"/>
      <c r="AP48" s="116"/>
      <c r="AQ48" s="116"/>
      <c r="AR48" s="116"/>
      <c r="AS48" s="117"/>
      <c r="AT48" s="115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7"/>
      <c r="BJ48" s="115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7"/>
      <c r="BZ48" s="115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7"/>
      <c r="CP48" s="115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7"/>
      <c r="DF48" s="174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6"/>
      <c r="DV48" s="112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4"/>
      <c r="EK48" s="112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4"/>
      <c r="EZ48" s="112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4"/>
      <c r="FP48" s="112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4"/>
      <c r="GE48" s="112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4"/>
      <c r="GT48" s="112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4"/>
    </row>
    <row r="49" spans="1:216" s="22" customFormat="1" ht="13.5" customHeight="1">
      <c r="A49" s="46"/>
      <c r="B49" s="124" t="s">
        <v>63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5"/>
      <c r="AJ49" s="115" t="s">
        <v>188</v>
      </c>
      <c r="AK49" s="116"/>
      <c r="AL49" s="116"/>
      <c r="AM49" s="116"/>
      <c r="AN49" s="116"/>
      <c r="AO49" s="116"/>
      <c r="AP49" s="116"/>
      <c r="AQ49" s="116"/>
      <c r="AR49" s="116"/>
      <c r="AS49" s="117"/>
      <c r="AT49" s="115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7"/>
      <c r="BJ49" s="115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7"/>
      <c r="BZ49" s="115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7"/>
      <c r="CP49" s="115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7"/>
      <c r="DF49" s="174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6"/>
      <c r="DV49" s="112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4"/>
      <c r="EK49" s="112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4"/>
      <c r="EZ49" s="112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4"/>
      <c r="FP49" s="112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4"/>
      <c r="GE49" s="112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4"/>
      <c r="GT49" s="112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4"/>
    </row>
    <row r="50" spans="1:216" s="22" customFormat="1" ht="26.25" customHeight="1">
      <c r="A50" s="46"/>
      <c r="B50" s="167" t="s">
        <v>1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8"/>
      <c r="AJ50" s="115" t="s">
        <v>43</v>
      </c>
      <c r="AK50" s="116"/>
      <c r="AL50" s="116"/>
      <c r="AM50" s="116"/>
      <c r="AN50" s="116"/>
      <c r="AO50" s="116"/>
      <c r="AP50" s="116"/>
      <c r="AQ50" s="116"/>
      <c r="AR50" s="116"/>
      <c r="AS50" s="117"/>
      <c r="AT50" s="115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7"/>
      <c r="BJ50" s="115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7"/>
      <c r="BZ50" s="115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7"/>
      <c r="CP50" s="115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7"/>
      <c r="DF50" s="174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6"/>
      <c r="DV50" s="112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4"/>
      <c r="EK50" s="112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4"/>
      <c r="EZ50" s="112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4"/>
      <c r="FP50" s="112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4"/>
      <c r="GE50" s="112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4"/>
      <c r="GT50" s="112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4"/>
    </row>
    <row r="51" spans="1:216" s="22" customFormat="1" ht="26.25" customHeight="1">
      <c r="A51" s="46"/>
      <c r="B51" s="124" t="s">
        <v>190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5"/>
      <c r="AJ51" s="115" t="s">
        <v>189</v>
      </c>
      <c r="AK51" s="116"/>
      <c r="AL51" s="116"/>
      <c r="AM51" s="116"/>
      <c r="AN51" s="116"/>
      <c r="AO51" s="116"/>
      <c r="AP51" s="116"/>
      <c r="AQ51" s="116"/>
      <c r="AR51" s="116"/>
      <c r="AS51" s="117"/>
      <c r="AT51" s="115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7"/>
      <c r="BJ51" s="115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7"/>
      <c r="BZ51" s="115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7"/>
      <c r="CP51" s="115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7"/>
      <c r="DF51" s="174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6"/>
      <c r="DV51" s="112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4"/>
      <c r="EK51" s="112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4"/>
      <c r="EZ51" s="112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4"/>
      <c r="FP51" s="112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4"/>
      <c r="GE51" s="112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4"/>
      <c r="GT51" s="112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4"/>
    </row>
    <row r="52" spans="1:216" s="22" customFormat="1" ht="26.25" customHeight="1">
      <c r="A52" s="46"/>
      <c r="B52" s="124" t="s">
        <v>192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5"/>
      <c r="AJ52" s="115" t="s">
        <v>191</v>
      </c>
      <c r="AK52" s="116"/>
      <c r="AL52" s="116"/>
      <c r="AM52" s="116"/>
      <c r="AN52" s="116"/>
      <c r="AO52" s="116"/>
      <c r="AP52" s="116"/>
      <c r="AQ52" s="116"/>
      <c r="AR52" s="116"/>
      <c r="AS52" s="117"/>
      <c r="AT52" s="115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7"/>
      <c r="BJ52" s="115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7"/>
      <c r="BZ52" s="115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7"/>
      <c r="CP52" s="115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7"/>
      <c r="DF52" s="174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6"/>
      <c r="DV52" s="112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4"/>
      <c r="EK52" s="112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4"/>
      <c r="EZ52" s="112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4"/>
      <c r="FP52" s="112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4"/>
      <c r="GE52" s="112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4"/>
      <c r="GT52" s="112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4"/>
    </row>
    <row r="53" spans="1:216" s="22" customFormat="1" ht="13.5" customHeight="1">
      <c r="A53" s="46"/>
      <c r="B53" s="124" t="s">
        <v>64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5"/>
      <c r="AJ53" s="115" t="s">
        <v>193</v>
      </c>
      <c r="AK53" s="116"/>
      <c r="AL53" s="116"/>
      <c r="AM53" s="116"/>
      <c r="AN53" s="116"/>
      <c r="AO53" s="116"/>
      <c r="AP53" s="116"/>
      <c r="AQ53" s="116"/>
      <c r="AR53" s="116"/>
      <c r="AS53" s="117"/>
      <c r="AT53" s="115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7"/>
      <c r="BJ53" s="115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7"/>
      <c r="BZ53" s="115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7"/>
      <c r="CP53" s="115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7"/>
      <c r="DF53" s="174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6"/>
      <c r="DV53" s="112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4"/>
      <c r="EK53" s="112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4"/>
      <c r="EZ53" s="112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4"/>
      <c r="FP53" s="112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4"/>
      <c r="GE53" s="112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4"/>
      <c r="GT53" s="112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4"/>
    </row>
    <row r="54" spans="1:216" s="22" customFormat="1" ht="26.25" customHeight="1">
      <c r="A54" s="46"/>
      <c r="B54" s="167" t="s">
        <v>1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8"/>
      <c r="AJ54" s="115" t="s">
        <v>43</v>
      </c>
      <c r="AK54" s="116"/>
      <c r="AL54" s="116"/>
      <c r="AM54" s="116"/>
      <c r="AN54" s="116"/>
      <c r="AO54" s="116"/>
      <c r="AP54" s="116"/>
      <c r="AQ54" s="116"/>
      <c r="AR54" s="116"/>
      <c r="AS54" s="117"/>
      <c r="AT54" s="115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7"/>
      <c r="BJ54" s="115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7"/>
      <c r="BZ54" s="115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7"/>
      <c r="CP54" s="115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7"/>
      <c r="DF54" s="174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6"/>
      <c r="DV54" s="112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4"/>
      <c r="EK54" s="112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4"/>
      <c r="EZ54" s="112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4"/>
      <c r="FP54" s="112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4"/>
      <c r="GE54" s="112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4"/>
      <c r="GT54" s="112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4"/>
    </row>
    <row r="55" spans="1:216" s="22" customFormat="1" ht="26.25" customHeight="1">
      <c r="A55" s="46"/>
      <c r="B55" s="124" t="s">
        <v>195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5"/>
      <c r="AJ55" s="115" t="s">
        <v>194</v>
      </c>
      <c r="AK55" s="116"/>
      <c r="AL55" s="116"/>
      <c r="AM55" s="116"/>
      <c r="AN55" s="116"/>
      <c r="AO55" s="116"/>
      <c r="AP55" s="116"/>
      <c r="AQ55" s="116"/>
      <c r="AR55" s="116"/>
      <c r="AS55" s="117"/>
      <c r="AT55" s="115" t="s">
        <v>279</v>
      </c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7"/>
      <c r="BJ55" s="115" t="s">
        <v>278</v>
      </c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7"/>
      <c r="BZ55" s="115" t="s">
        <v>285</v>
      </c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7"/>
      <c r="CP55" s="115" t="s">
        <v>288</v>
      </c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7"/>
      <c r="DF55" s="174" t="s">
        <v>282</v>
      </c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6"/>
      <c r="DV55" s="118">
        <f>SUM(EK55:HH55)</f>
        <v>15000</v>
      </c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20"/>
      <c r="EK55" s="118">
        <v>15000</v>
      </c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20"/>
      <c r="EZ55" s="118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20"/>
      <c r="FP55" s="118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20"/>
      <c r="GE55" s="112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4"/>
      <c r="GT55" s="112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4"/>
    </row>
    <row r="56" spans="1:216" s="22" customFormat="1" ht="26.25" customHeight="1">
      <c r="A56" s="46"/>
      <c r="B56" s="124" t="s">
        <v>281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5"/>
      <c r="AJ56" s="115" t="s">
        <v>194</v>
      </c>
      <c r="AK56" s="116"/>
      <c r="AL56" s="116"/>
      <c r="AM56" s="116"/>
      <c r="AN56" s="116"/>
      <c r="AO56" s="116"/>
      <c r="AP56" s="116"/>
      <c r="AQ56" s="116"/>
      <c r="AR56" s="116"/>
      <c r="AS56" s="117"/>
      <c r="AT56" s="115" t="s">
        <v>279</v>
      </c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7"/>
      <c r="BJ56" s="115" t="s">
        <v>278</v>
      </c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7"/>
      <c r="BZ56" s="115" t="s">
        <v>286</v>
      </c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7"/>
      <c r="CP56" s="115" t="s">
        <v>288</v>
      </c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7"/>
      <c r="DF56" s="174" t="s">
        <v>303</v>
      </c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6"/>
      <c r="DV56" s="118">
        <f>SUM(EK56:HH56)</f>
        <v>13133.4</v>
      </c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20"/>
      <c r="EK56" s="118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20"/>
      <c r="EZ56" s="118">
        <v>13133.4</v>
      </c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20"/>
      <c r="FP56" s="118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20"/>
      <c r="GE56" s="112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4"/>
      <c r="GT56" s="112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4"/>
    </row>
    <row r="57" spans="1:216" s="22" customFormat="1" ht="13.5" customHeight="1">
      <c r="A57" s="46"/>
      <c r="B57" s="124" t="s">
        <v>197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5"/>
      <c r="AJ57" s="115" t="s">
        <v>196</v>
      </c>
      <c r="AK57" s="116"/>
      <c r="AL57" s="116"/>
      <c r="AM57" s="116"/>
      <c r="AN57" s="116"/>
      <c r="AO57" s="116"/>
      <c r="AP57" s="116"/>
      <c r="AQ57" s="116"/>
      <c r="AR57" s="116"/>
      <c r="AS57" s="117"/>
      <c r="AT57" s="115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7"/>
      <c r="BJ57" s="115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7"/>
      <c r="BZ57" s="115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7"/>
      <c r="CP57" s="115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7"/>
      <c r="DF57" s="174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6"/>
      <c r="DV57" s="118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20"/>
      <c r="EK57" s="118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20"/>
      <c r="EZ57" s="118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20"/>
      <c r="FP57" s="118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20"/>
      <c r="GE57" s="112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4"/>
      <c r="GT57" s="112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4"/>
    </row>
    <row r="58" spans="1:216" s="22" customFormat="1" ht="13.5" customHeight="1">
      <c r="A58" s="46"/>
      <c r="B58" s="159" t="s">
        <v>209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5"/>
      <c r="AJ58" s="115" t="s">
        <v>54</v>
      </c>
      <c r="AK58" s="116"/>
      <c r="AL58" s="116"/>
      <c r="AM58" s="116"/>
      <c r="AN58" s="116"/>
      <c r="AO58" s="116"/>
      <c r="AP58" s="116"/>
      <c r="AQ58" s="116"/>
      <c r="AR58" s="116"/>
      <c r="AS58" s="117"/>
      <c r="AT58" s="115" t="s">
        <v>43</v>
      </c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7"/>
      <c r="BJ58" s="115" t="s">
        <v>43</v>
      </c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7"/>
      <c r="BZ58" s="115" t="s">
        <v>43</v>
      </c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7"/>
      <c r="CP58" s="115" t="s">
        <v>43</v>
      </c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7"/>
      <c r="DF58" s="174" t="s">
        <v>43</v>
      </c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6"/>
      <c r="DV58" s="118">
        <f>SUM(EK58:HH58)</f>
        <v>652815.6</v>
      </c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20"/>
      <c r="EK58" s="118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20"/>
      <c r="EZ58" s="118">
        <f>SUM(EZ63)</f>
        <v>652815.6</v>
      </c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20"/>
      <c r="FP58" s="118"/>
      <c r="FQ58" s="119"/>
      <c r="FR58" s="119"/>
      <c r="FS58" s="119"/>
      <c r="FT58" s="119"/>
      <c r="FU58" s="119"/>
      <c r="FV58" s="119"/>
      <c r="FW58" s="119"/>
      <c r="FX58" s="119"/>
      <c r="FY58" s="119"/>
      <c r="FZ58" s="119"/>
      <c r="GA58" s="119"/>
      <c r="GB58" s="119"/>
      <c r="GC58" s="119"/>
      <c r="GD58" s="120"/>
      <c r="GE58" s="112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4"/>
      <c r="GT58" s="112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4"/>
    </row>
    <row r="59" spans="1:216" s="22" customFormat="1" ht="42" customHeight="1">
      <c r="A59" s="46"/>
      <c r="B59" s="157" t="s">
        <v>1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8"/>
      <c r="AJ59" s="115" t="s">
        <v>43</v>
      </c>
      <c r="AK59" s="116"/>
      <c r="AL59" s="116"/>
      <c r="AM59" s="116"/>
      <c r="AN59" s="116"/>
      <c r="AO59" s="116"/>
      <c r="AP59" s="116"/>
      <c r="AQ59" s="116"/>
      <c r="AR59" s="116"/>
      <c r="AS59" s="117"/>
      <c r="AT59" s="115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7"/>
      <c r="BJ59" s="115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7"/>
      <c r="BZ59" s="115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7"/>
      <c r="CP59" s="115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7"/>
      <c r="DF59" s="174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6"/>
      <c r="DV59" s="118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20"/>
      <c r="EK59" s="118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20"/>
      <c r="EZ59" s="118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20"/>
      <c r="FP59" s="118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20"/>
      <c r="GE59" s="112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4"/>
      <c r="GT59" s="112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4"/>
    </row>
    <row r="60" spans="1:216" s="22" customFormat="1" ht="27" customHeight="1">
      <c r="A60" s="46"/>
      <c r="B60" s="124" t="s">
        <v>198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5"/>
      <c r="AJ60" s="115" t="s">
        <v>55</v>
      </c>
      <c r="AK60" s="116"/>
      <c r="AL60" s="116"/>
      <c r="AM60" s="116"/>
      <c r="AN60" s="116"/>
      <c r="AO60" s="116"/>
      <c r="AP60" s="116"/>
      <c r="AQ60" s="116"/>
      <c r="AR60" s="116"/>
      <c r="AS60" s="117"/>
      <c r="AT60" s="115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7"/>
      <c r="BJ60" s="115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7"/>
      <c r="BZ60" s="115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7"/>
      <c r="CP60" s="115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7"/>
      <c r="DF60" s="174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6"/>
      <c r="DV60" s="118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20"/>
      <c r="EK60" s="118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20"/>
      <c r="EZ60" s="118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20"/>
      <c r="FP60" s="118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119"/>
      <c r="GB60" s="119"/>
      <c r="GC60" s="119"/>
      <c r="GD60" s="120"/>
      <c r="GE60" s="112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4"/>
      <c r="GT60" s="112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4"/>
    </row>
    <row r="61" spans="1:216" s="22" customFormat="1" ht="13.5" customHeight="1">
      <c r="A61" s="46"/>
      <c r="B61" s="124" t="s">
        <v>70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5"/>
      <c r="AJ61" s="115" t="s">
        <v>199</v>
      </c>
      <c r="AK61" s="116"/>
      <c r="AL61" s="116"/>
      <c r="AM61" s="116"/>
      <c r="AN61" s="116"/>
      <c r="AO61" s="116"/>
      <c r="AP61" s="116"/>
      <c r="AQ61" s="116"/>
      <c r="AR61" s="116"/>
      <c r="AS61" s="117"/>
      <c r="AT61" s="115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7"/>
      <c r="BJ61" s="115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7"/>
      <c r="BZ61" s="115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7"/>
      <c r="CP61" s="115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7"/>
      <c r="DF61" s="174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6"/>
      <c r="DV61" s="118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20"/>
      <c r="EK61" s="118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20"/>
      <c r="EZ61" s="118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20"/>
      <c r="FP61" s="118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20"/>
      <c r="GE61" s="112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4"/>
      <c r="GT61" s="112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4"/>
    </row>
    <row r="62" spans="1:216" s="22" customFormat="1" ht="26.25" customHeight="1">
      <c r="A62" s="46"/>
      <c r="B62" s="124" t="s">
        <v>71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5"/>
      <c r="AJ62" s="115" t="s">
        <v>200</v>
      </c>
      <c r="AK62" s="116"/>
      <c r="AL62" s="116"/>
      <c r="AM62" s="116"/>
      <c r="AN62" s="116"/>
      <c r="AO62" s="116"/>
      <c r="AP62" s="116"/>
      <c r="AQ62" s="116"/>
      <c r="AR62" s="116"/>
      <c r="AS62" s="117"/>
      <c r="AT62" s="115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7"/>
      <c r="BJ62" s="115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7"/>
      <c r="BZ62" s="115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7"/>
      <c r="CP62" s="115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7"/>
      <c r="DF62" s="174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6"/>
      <c r="DV62" s="118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20"/>
      <c r="EK62" s="118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20"/>
      <c r="EZ62" s="118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20"/>
      <c r="FP62" s="118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119"/>
      <c r="GB62" s="119"/>
      <c r="GC62" s="119"/>
      <c r="GD62" s="120"/>
      <c r="GE62" s="112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4"/>
      <c r="GT62" s="112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4"/>
    </row>
    <row r="63" spans="1:216" s="22" customFormat="1" ht="13.5" customHeight="1">
      <c r="A63" s="46"/>
      <c r="B63" s="124" t="s">
        <v>201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5"/>
      <c r="AJ63" s="115" t="s">
        <v>56</v>
      </c>
      <c r="AK63" s="116"/>
      <c r="AL63" s="116"/>
      <c r="AM63" s="116"/>
      <c r="AN63" s="116"/>
      <c r="AO63" s="116"/>
      <c r="AP63" s="116"/>
      <c r="AQ63" s="116"/>
      <c r="AR63" s="116"/>
      <c r="AS63" s="117"/>
      <c r="AT63" s="115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115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7"/>
      <c r="BZ63" s="115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7"/>
      <c r="CP63" s="115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7"/>
      <c r="DF63" s="174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6"/>
      <c r="DV63" s="118">
        <f>SUM(EK63:HH63)</f>
        <v>652815.6</v>
      </c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20"/>
      <c r="EK63" s="118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20"/>
      <c r="EZ63" s="118">
        <f>SUM(EZ64)</f>
        <v>652815.6</v>
      </c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20"/>
      <c r="FP63" s="118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20"/>
      <c r="GE63" s="112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4"/>
      <c r="GT63" s="112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4"/>
    </row>
    <row r="64" spans="1:216" s="22" customFormat="1" ht="26.25" customHeight="1">
      <c r="A64" s="46"/>
      <c r="B64" s="124" t="s">
        <v>203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5"/>
      <c r="AJ64" s="115" t="s">
        <v>202</v>
      </c>
      <c r="AK64" s="116"/>
      <c r="AL64" s="116"/>
      <c r="AM64" s="116"/>
      <c r="AN64" s="116"/>
      <c r="AO64" s="116"/>
      <c r="AP64" s="116"/>
      <c r="AQ64" s="116"/>
      <c r="AR64" s="116"/>
      <c r="AS64" s="117"/>
      <c r="AT64" s="115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7"/>
      <c r="BJ64" s="115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7"/>
      <c r="BZ64" s="115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7"/>
      <c r="CP64" s="115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7"/>
      <c r="DF64" s="174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6"/>
      <c r="DV64" s="118">
        <f>SUM(EK64:HH64)</f>
        <v>652815.6</v>
      </c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20"/>
      <c r="EK64" s="118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20"/>
      <c r="EZ64" s="118">
        <f>SUM(EZ66:FO69)</f>
        <v>652815.6</v>
      </c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20"/>
      <c r="FP64" s="118"/>
      <c r="FQ64" s="119"/>
      <c r="FR64" s="119"/>
      <c r="FS64" s="119"/>
      <c r="FT64" s="119"/>
      <c r="FU64" s="119"/>
      <c r="FV64" s="119"/>
      <c r="FW64" s="119"/>
      <c r="FX64" s="119"/>
      <c r="FY64" s="119"/>
      <c r="FZ64" s="119"/>
      <c r="GA64" s="119"/>
      <c r="GB64" s="119"/>
      <c r="GC64" s="119"/>
      <c r="GD64" s="120"/>
      <c r="GE64" s="112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4"/>
      <c r="GT64" s="112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4"/>
    </row>
    <row r="65" spans="1:216" s="22" customFormat="1" ht="26.25" customHeight="1">
      <c r="A65" s="46"/>
      <c r="B65" s="157" t="s">
        <v>1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8"/>
      <c r="AJ65" s="115" t="s">
        <v>43</v>
      </c>
      <c r="AK65" s="116"/>
      <c r="AL65" s="116"/>
      <c r="AM65" s="116"/>
      <c r="AN65" s="116"/>
      <c r="AO65" s="116"/>
      <c r="AP65" s="116"/>
      <c r="AQ65" s="116"/>
      <c r="AR65" s="116"/>
      <c r="AS65" s="117"/>
      <c r="AT65" s="115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7"/>
      <c r="BJ65" s="115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7"/>
      <c r="BZ65" s="115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7"/>
      <c r="CP65" s="115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7"/>
      <c r="DF65" s="174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6"/>
      <c r="DV65" s="118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20"/>
      <c r="EK65" s="118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20"/>
      <c r="EZ65" s="118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20"/>
      <c r="FP65" s="118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20"/>
      <c r="GE65" s="112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4"/>
      <c r="GT65" s="112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4"/>
    </row>
    <row r="66" spans="1:216" s="22" customFormat="1" ht="26.25" customHeight="1">
      <c r="A66" s="46"/>
      <c r="B66" s="124" t="s">
        <v>65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5"/>
      <c r="AJ66" s="115" t="s">
        <v>204</v>
      </c>
      <c r="AK66" s="116"/>
      <c r="AL66" s="116"/>
      <c r="AM66" s="116"/>
      <c r="AN66" s="116"/>
      <c r="AO66" s="116"/>
      <c r="AP66" s="116"/>
      <c r="AQ66" s="116"/>
      <c r="AR66" s="116"/>
      <c r="AS66" s="117"/>
      <c r="AT66" s="115" t="s">
        <v>279</v>
      </c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7"/>
      <c r="BJ66" s="115" t="s">
        <v>278</v>
      </c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7"/>
      <c r="BZ66" s="115" t="s">
        <v>286</v>
      </c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7"/>
      <c r="CP66" s="115" t="s">
        <v>288</v>
      </c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7"/>
      <c r="DF66" s="174" t="s">
        <v>304</v>
      </c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6"/>
      <c r="DV66" s="118">
        <f>SUM(EK66:HH66)</f>
        <v>0</v>
      </c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20"/>
      <c r="EK66" s="118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20"/>
      <c r="EZ66" s="118">
        <v>0</v>
      </c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20"/>
      <c r="FP66" s="118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20"/>
      <c r="GE66" s="112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4"/>
      <c r="GT66" s="112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4"/>
    </row>
    <row r="67" spans="1:216" s="22" customFormat="1" ht="26.25" customHeight="1">
      <c r="A67" s="46"/>
      <c r="B67" s="124" t="s">
        <v>66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5"/>
      <c r="AJ67" s="115" t="s">
        <v>205</v>
      </c>
      <c r="AK67" s="116"/>
      <c r="AL67" s="116"/>
      <c r="AM67" s="116"/>
      <c r="AN67" s="116"/>
      <c r="AO67" s="116"/>
      <c r="AP67" s="116"/>
      <c r="AQ67" s="116"/>
      <c r="AR67" s="116"/>
      <c r="AS67" s="117"/>
      <c r="AT67" s="115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7"/>
      <c r="BJ67" s="115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7"/>
      <c r="BZ67" s="115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7"/>
      <c r="CP67" s="115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7"/>
      <c r="DF67" s="174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6"/>
      <c r="DV67" s="118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20"/>
      <c r="EK67" s="118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20"/>
      <c r="EZ67" s="118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20"/>
      <c r="FP67" s="118"/>
      <c r="FQ67" s="119"/>
      <c r="FR67" s="119"/>
      <c r="FS67" s="119"/>
      <c r="FT67" s="119"/>
      <c r="FU67" s="119"/>
      <c r="FV67" s="119"/>
      <c r="FW67" s="119"/>
      <c r="FX67" s="119"/>
      <c r="FY67" s="119"/>
      <c r="FZ67" s="119"/>
      <c r="GA67" s="119"/>
      <c r="GB67" s="119"/>
      <c r="GC67" s="119"/>
      <c r="GD67" s="120"/>
      <c r="GE67" s="112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4"/>
      <c r="GT67" s="112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4"/>
    </row>
    <row r="68" spans="1:216" s="22" customFormat="1" ht="26.25" customHeight="1">
      <c r="A68" s="46"/>
      <c r="B68" s="124" t="s">
        <v>67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5"/>
      <c r="AJ68" s="115" t="s">
        <v>206</v>
      </c>
      <c r="AK68" s="116"/>
      <c r="AL68" s="116"/>
      <c r="AM68" s="116"/>
      <c r="AN68" s="116"/>
      <c r="AO68" s="116"/>
      <c r="AP68" s="116"/>
      <c r="AQ68" s="116"/>
      <c r="AR68" s="116"/>
      <c r="AS68" s="117"/>
      <c r="AT68" s="115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7"/>
      <c r="BJ68" s="115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7"/>
      <c r="BZ68" s="115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7"/>
      <c r="CP68" s="115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7"/>
      <c r="DF68" s="174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6"/>
      <c r="DV68" s="118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20"/>
      <c r="EK68" s="118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20"/>
      <c r="EZ68" s="118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20"/>
      <c r="FP68" s="118"/>
      <c r="FQ68" s="119"/>
      <c r="FR68" s="119"/>
      <c r="FS68" s="119"/>
      <c r="FT68" s="119"/>
      <c r="FU68" s="119"/>
      <c r="FV68" s="119"/>
      <c r="FW68" s="119"/>
      <c r="FX68" s="119"/>
      <c r="FY68" s="119"/>
      <c r="FZ68" s="119"/>
      <c r="GA68" s="119"/>
      <c r="GB68" s="119"/>
      <c r="GC68" s="119"/>
      <c r="GD68" s="120"/>
      <c r="GE68" s="112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4"/>
      <c r="GT68" s="112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4"/>
    </row>
    <row r="69" spans="1:216" s="22" customFormat="1" ht="26.25" customHeight="1">
      <c r="A69" s="46"/>
      <c r="B69" s="124" t="s">
        <v>68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5"/>
      <c r="AJ69" s="115" t="s">
        <v>284</v>
      </c>
      <c r="AK69" s="116"/>
      <c r="AL69" s="116"/>
      <c r="AM69" s="116"/>
      <c r="AN69" s="116"/>
      <c r="AO69" s="116"/>
      <c r="AP69" s="116"/>
      <c r="AQ69" s="116"/>
      <c r="AR69" s="116"/>
      <c r="AS69" s="117"/>
      <c r="AT69" s="115" t="s">
        <v>279</v>
      </c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7"/>
      <c r="BJ69" s="115" t="s">
        <v>278</v>
      </c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7"/>
      <c r="BZ69" s="115" t="s">
        <v>286</v>
      </c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7"/>
      <c r="CP69" s="115" t="s">
        <v>288</v>
      </c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7"/>
      <c r="DF69" s="174" t="s">
        <v>305</v>
      </c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6"/>
      <c r="DV69" s="118">
        <f>SUM(EK69:HH69)</f>
        <v>652815.6</v>
      </c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20"/>
      <c r="EK69" s="118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20"/>
      <c r="EZ69" s="118">
        <v>652815.6</v>
      </c>
      <c r="FA69" s="119"/>
      <c r="FB69" s="119"/>
      <c r="FC69" s="119"/>
      <c r="FD69" s="119"/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20"/>
      <c r="FP69" s="118"/>
      <c r="FQ69" s="119"/>
      <c r="FR69" s="119"/>
      <c r="FS69" s="119"/>
      <c r="FT69" s="119"/>
      <c r="FU69" s="119"/>
      <c r="FV69" s="119"/>
      <c r="FW69" s="119"/>
      <c r="FX69" s="119"/>
      <c r="FY69" s="119"/>
      <c r="FZ69" s="119"/>
      <c r="GA69" s="119"/>
      <c r="GB69" s="119"/>
      <c r="GC69" s="119"/>
      <c r="GD69" s="120"/>
      <c r="GE69" s="112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4"/>
      <c r="GT69" s="112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4"/>
    </row>
    <row r="70" spans="1:216" s="22" customFormat="1" ht="13.5" customHeight="1">
      <c r="A70" s="46"/>
      <c r="B70" s="159" t="s">
        <v>208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5"/>
      <c r="AJ70" s="115" t="s">
        <v>207</v>
      </c>
      <c r="AK70" s="116"/>
      <c r="AL70" s="116"/>
      <c r="AM70" s="116"/>
      <c r="AN70" s="116"/>
      <c r="AO70" s="116"/>
      <c r="AP70" s="116"/>
      <c r="AQ70" s="116"/>
      <c r="AR70" s="116"/>
      <c r="AS70" s="117"/>
      <c r="AT70" s="115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7"/>
      <c r="BJ70" s="115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7"/>
      <c r="BZ70" s="115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7"/>
      <c r="CP70" s="115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7"/>
      <c r="DF70" s="174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6"/>
      <c r="DV70" s="118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20"/>
      <c r="EK70" s="118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20"/>
      <c r="EZ70" s="118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20"/>
      <c r="FP70" s="118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119"/>
      <c r="GB70" s="119"/>
      <c r="GC70" s="119"/>
      <c r="GD70" s="120"/>
      <c r="GE70" s="112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4"/>
      <c r="GT70" s="112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4"/>
    </row>
    <row r="71" spans="1:216" s="22" customFormat="1" ht="13.5" customHeight="1">
      <c r="A71" s="46"/>
      <c r="B71" s="124" t="s">
        <v>212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5"/>
      <c r="AJ71" s="115" t="s">
        <v>210</v>
      </c>
      <c r="AK71" s="116"/>
      <c r="AL71" s="116"/>
      <c r="AM71" s="116"/>
      <c r="AN71" s="116"/>
      <c r="AO71" s="116"/>
      <c r="AP71" s="116"/>
      <c r="AQ71" s="116"/>
      <c r="AR71" s="116"/>
      <c r="AS71" s="117"/>
      <c r="AT71" s="115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7"/>
      <c r="BJ71" s="115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7"/>
      <c r="BZ71" s="115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7"/>
      <c r="CP71" s="115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7"/>
      <c r="DF71" s="174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6"/>
      <c r="DV71" s="118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20"/>
      <c r="EK71" s="118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20"/>
      <c r="EZ71" s="118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20"/>
      <c r="FP71" s="118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  <c r="GB71" s="119"/>
      <c r="GC71" s="119"/>
      <c r="GD71" s="120"/>
      <c r="GE71" s="112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4"/>
      <c r="GT71" s="112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4"/>
    </row>
    <row r="72" spans="1:216" s="22" customFormat="1" ht="13.5" customHeight="1">
      <c r="A72" s="46"/>
      <c r="B72" s="124" t="s">
        <v>213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5"/>
      <c r="AJ72" s="115" t="s">
        <v>211</v>
      </c>
      <c r="AK72" s="116"/>
      <c r="AL72" s="116"/>
      <c r="AM72" s="116"/>
      <c r="AN72" s="116"/>
      <c r="AO72" s="116"/>
      <c r="AP72" s="116"/>
      <c r="AQ72" s="116"/>
      <c r="AR72" s="116"/>
      <c r="AS72" s="117"/>
      <c r="AT72" s="115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7"/>
      <c r="BJ72" s="115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7"/>
      <c r="BZ72" s="115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7"/>
      <c r="CP72" s="115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7"/>
      <c r="DF72" s="174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5"/>
      <c r="DS72" s="175"/>
      <c r="DT72" s="175"/>
      <c r="DU72" s="176"/>
      <c r="DV72" s="118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20"/>
      <c r="EK72" s="118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20"/>
      <c r="EZ72" s="118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20"/>
      <c r="FP72" s="118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  <c r="GB72" s="119"/>
      <c r="GC72" s="119"/>
      <c r="GD72" s="120"/>
      <c r="GE72" s="112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4"/>
      <c r="GT72" s="112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4"/>
    </row>
    <row r="73" spans="1:216" s="22" customFormat="1" ht="13.5" customHeight="1">
      <c r="A73" s="46"/>
      <c r="B73" s="157" t="s">
        <v>1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8"/>
      <c r="AJ73" s="115" t="s">
        <v>43</v>
      </c>
      <c r="AK73" s="116"/>
      <c r="AL73" s="116"/>
      <c r="AM73" s="116"/>
      <c r="AN73" s="116"/>
      <c r="AO73" s="116"/>
      <c r="AP73" s="116"/>
      <c r="AQ73" s="116"/>
      <c r="AR73" s="116"/>
      <c r="AS73" s="117"/>
      <c r="AT73" s="115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7"/>
      <c r="BJ73" s="115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7"/>
      <c r="BZ73" s="115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7"/>
      <c r="CP73" s="115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7"/>
      <c r="DF73" s="174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5"/>
      <c r="DS73" s="175"/>
      <c r="DT73" s="175"/>
      <c r="DU73" s="176"/>
      <c r="DV73" s="118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20"/>
      <c r="EK73" s="118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20"/>
      <c r="EZ73" s="118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20"/>
      <c r="FP73" s="118"/>
      <c r="FQ73" s="119"/>
      <c r="FR73" s="119"/>
      <c r="FS73" s="119"/>
      <c r="FT73" s="119"/>
      <c r="FU73" s="119"/>
      <c r="FV73" s="119"/>
      <c r="FW73" s="119"/>
      <c r="FX73" s="119"/>
      <c r="FY73" s="119"/>
      <c r="FZ73" s="119"/>
      <c r="GA73" s="119"/>
      <c r="GB73" s="119"/>
      <c r="GC73" s="119"/>
      <c r="GD73" s="120"/>
      <c r="GE73" s="112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4"/>
      <c r="GT73" s="112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4"/>
    </row>
    <row r="74" spans="1:216" s="22" customFormat="1" ht="13.5" customHeight="1">
      <c r="A74" s="46"/>
      <c r="B74" s="157" t="s">
        <v>155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8"/>
      <c r="AJ74" s="115" t="s">
        <v>214</v>
      </c>
      <c r="AK74" s="116"/>
      <c r="AL74" s="116"/>
      <c r="AM74" s="116"/>
      <c r="AN74" s="116"/>
      <c r="AO74" s="116"/>
      <c r="AP74" s="116"/>
      <c r="AQ74" s="116"/>
      <c r="AR74" s="116"/>
      <c r="AS74" s="117"/>
      <c r="AT74" s="115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7"/>
      <c r="BJ74" s="115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7"/>
      <c r="BZ74" s="115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7"/>
      <c r="CP74" s="115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7"/>
      <c r="DF74" s="174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5"/>
      <c r="DU74" s="176"/>
      <c r="DV74" s="118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20"/>
      <c r="EK74" s="118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20"/>
      <c r="EZ74" s="118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20"/>
      <c r="FP74" s="118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20"/>
      <c r="GE74" s="112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4"/>
      <c r="GT74" s="112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4"/>
    </row>
    <row r="75" spans="1:216" s="22" customFormat="1" ht="13.5" customHeight="1">
      <c r="A75" s="46"/>
      <c r="B75" s="157" t="s">
        <v>156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8"/>
      <c r="AJ75" s="115" t="s">
        <v>215</v>
      </c>
      <c r="AK75" s="116"/>
      <c r="AL75" s="116"/>
      <c r="AM75" s="116"/>
      <c r="AN75" s="116"/>
      <c r="AO75" s="116"/>
      <c r="AP75" s="116"/>
      <c r="AQ75" s="116"/>
      <c r="AR75" s="116"/>
      <c r="AS75" s="117"/>
      <c r="AT75" s="115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7"/>
      <c r="BJ75" s="115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7"/>
      <c r="BZ75" s="115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7"/>
      <c r="CP75" s="115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7"/>
      <c r="DF75" s="174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6"/>
      <c r="DV75" s="118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20"/>
      <c r="EK75" s="118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20"/>
      <c r="EZ75" s="118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20"/>
      <c r="FP75" s="118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20"/>
      <c r="GE75" s="112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4"/>
      <c r="GT75" s="112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4"/>
    </row>
    <row r="76" spans="1:216" ht="12.75">
      <c r="A76" s="46"/>
      <c r="B76" s="124" t="s">
        <v>216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5"/>
      <c r="AJ76" s="115" t="s">
        <v>69</v>
      </c>
      <c r="AK76" s="116"/>
      <c r="AL76" s="116"/>
      <c r="AM76" s="116"/>
      <c r="AN76" s="116"/>
      <c r="AO76" s="116"/>
      <c r="AP76" s="116"/>
      <c r="AQ76" s="116"/>
      <c r="AR76" s="116"/>
      <c r="AS76" s="117"/>
      <c r="AT76" s="115" t="s">
        <v>43</v>
      </c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7"/>
      <c r="BJ76" s="115" t="s">
        <v>43</v>
      </c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7"/>
      <c r="BZ76" s="115" t="s">
        <v>43</v>
      </c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7"/>
      <c r="CP76" s="115" t="s">
        <v>43</v>
      </c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7"/>
      <c r="DF76" s="174" t="s">
        <v>43</v>
      </c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6"/>
      <c r="DV76" s="112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4"/>
      <c r="EK76" s="112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4"/>
      <c r="EZ76" s="112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4"/>
      <c r="FP76" s="112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4"/>
      <c r="GE76" s="112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4"/>
      <c r="GT76" s="112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4"/>
    </row>
    <row r="77" spans="1:216" ht="12.75">
      <c r="A77" s="46"/>
      <c r="B77" s="124" t="s">
        <v>218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5"/>
      <c r="AJ77" s="115" t="s">
        <v>217</v>
      </c>
      <c r="AK77" s="116"/>
      <c r="AL77" s="116"/>
      <c r="AM77" s="116"/>
      <c r="AN77" s="116"/>
      <c r="AO77" s="116"/>
      <c r="AP77" s="116"/>
      <c r="AQ77" s="116"/>
      <c r="AR77" s="116"/>
      <c r="AS77" s="117"/>
      <c r="AT77" s="115" t="s">
        <v>43</v>
      </c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7"/>
      <c r="BJ77" s="115" t="s">
        <v>43</v>
      </c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7"/>
      <c r="BZ77" s="115" t="s">
        <v>43</v>
      </c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7"/>
      <c r="CP77" s="115" t="s">
        <v>43</v>
      </c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7"/>
      <c r="DF77" s="174" t="s">
        <v>43</v>
      </c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6"/>
      <c r="DV77" s="112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4"/>
      <c r="EK77" s="112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4"/>
      <c r="EZ77" s="112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4"/>
      <c r="FP77" s="112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4"/>
      <c r="GE77" s="112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4"/>
      <c r="GT77" s="112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4"/>
    </row>
    <row r="78" spans="1:216" ht="12.75">
      <c r="A78" s="46"/>
      <c r="B78" s="124" t="s">
        <v>216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5"/>
      <c r="AJ78" s="115" t="s">
        <v>69</v>
      </c>
      <c r="AK78" s="116"/>
      <c r="AL78" s="116"/>
      <c r="AM78" s="116"/>
      <c r="AN78" s="116"/>
      <c r="AO78" s="116"/>
      <c r="AP78" s="116"/>
      <c r="AQ78" s="116"/>
      <c r="AR78" s="116"/>
      <c r="AS78" s="117"/>
      <c r="AT78" s="115" t="s">
        <v>43</v>
      </c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7"/>
      <c r="BJ78" s="115" t="s">
        <v>43</v>
      </c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7"/>
      <c r="BZ78" s="115" t="s">
        <v>43</v>
      </c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7"/>
      <c r="CP78" s="115" t="s">
        <v>43</v>
      </c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7"/>
      <c r="DF78" s="174" t="s">
        <v>43</v>
      </c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5"/>
      <c r="DS78" s="175"/>
      <c r="DT78" s="175"/>
      <c r="DU78" s="176"/>
      <c r="DV78" s="112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4"/>
      <c r="EK78" s="112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4"/>
      <c r="EZ78" s="112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4"/>
      <c r="FP78" s="112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4"/>
      <c r="GE78" s="112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4"/>
      <c r="GT78" s="112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4"/>
    </row>
    <row r="79" spans="1:216" ht="12.75">
      <c r="A79" s="46"/>
      <c r="B79" s="124" t="s">
        <v>218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5"/>
      <c r="AJ79" s="115" t="s">
        <v>217</v>
      </c>
      <c r="AK79" s="116"/>
      <c r="AL79" s="116"/>
      <c r="AM79" s="116"/>
      <c r="AN79" s="116"/>
      <c r="AO79" s="116"/>
      <c r="AP79" s="116"/>
      <c r="AQ79" s="116"/>
      <c r="AR79" s="116"/>
      <c r="AS79" s="117"/>
      <c r="AT79" s="115" t="s">
        <v>43</v>
      </c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7"/>
      <c r="BJ79" s="115" t="s">
        <v>43</v>
      </c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7"/>
      <c r="BZ79" s="115" t="s">
        <v>43</v>
      </c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7"/>
      <c r="CP79" s="115" t="s">
        <v>43</v>
      </c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7"/>
      <c r="DF79" s="174" t="s">
        <v>43</v>
      </c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5"/>
      <c r="DS79" s="175"/>
      <c r="DT79" s="175"/>
      <c r="DU79" s="176"/>
      <c r="DV79" s="112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4"/>
      <c r="EK79" s="112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4"/>
      <c r="EZ79" s="112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4"/>
      <c r="FP79" s="112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4"/>
      <c r="GE79" s="112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4"/>
      <c r="GT79" s="112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4"/>
    </row>
  </sheetData>
  <sheetProtection/>
  <mergeCells count="955">
    <mergeCell ref="B1:HH1"/>
    <mergeCell ref="DY2:FD2"/>
    <mergeCell ref="FE2:FH2"/>
    <mergeCell ref="FI2:FL2"/>
    <mergeCell ref="A4:AI7"/>
    <mergeCell ref="AJ4:AS7"/>
    <mergeCell ref="AT4:BI7"/>
    <mergeCell ref="BJ4:BY7"/>
    <mergeCell ref="BZ4:CO7"/>
    <mergeCell ref="CP4:DE7"/>
    <mergeCell ref="DF4:DU7"/>
    <mergeCell ref="DV4:HH4"/>
    <mergeCell ref="DV5:EJ7"/>
    <mergeCell ref="EK5:HH5"/>
    <mergeCell ref="EK6:EY7"/>
    <mergeCell ref="EZ6:FO7"/>
    <mergeCell ref="FP6:GD7"/>
    <mergeCell ref="GE6:GS7"/>
    <mergeCell ref="GT6:HH7"/>
    <mergeCell ref="A8:AI8"/>
    <mergeCell ref="AJ8:AS8"/>
    <mergeCell ref="AT8:BI8"/>
    <mergeCell ref="BJ8:BY8"/>
    <mergeCell ref="BZ8:CO8"/>
    <mergeCell ref="CP8:DE8"/>
    <mergeCell ref="DF8:DU8"/>
    <mergeCell ref="DV8:EJ8"/>
    <mergeCell ref="EK8:EY8"/>
    <mergeCell ref="EZ8:FO8"/>
    <mergeCell ref="FP8:GD8"/>
    <mergeCell ref="GE8:GS8"/>
    <mergeCell ref="GT8:HH8"/>
    <mergeCell ref="B9:AI9"/>
    <mergeCell ref="AJ9:AS9"/>
    <mergeCell ref="AT9:BI9"/>
    <mergeCell ref="BJ9:BY9"/>
    <mergeCell ref="BZ9:CO9"/>
    <mergeCell ref="CP9:DE9"/>
    <mergeCell ref="DF9:DU9"/>
    <mergeCell ref="DV9:EJ9"/>
    <mergeCell ref="EK9:EY9"/>
    <mergeCell ref="EZ9:FO9"/>
    <mergeCell ref="FP9:GD9"/>
    <mergeCell ref="GE9:GS9"/>
    <mergeCell ref="GT9:HH9"/>
    <mergeCell ref="B10:AI10"/>
    <mergeCell ref="AJ10:AS10"/>
    <mergeCell ref="AT10:BI10"/>
    <mergeCell ref="BJ10:BY10"/>
    <mergeCell ref="BZ10:CO10"/>
    <mergeCell ref="CP10:DE10"/>
    <mergeCell ref="DF10:DU10"/>
    <mergeCell ref="DV10:EJ10"/>
    <mergeCell ref="EK10:EY10"/>
    <mergeCell ref="EZ10:FO10"/>
    <mergeCell ref="FP10:GD10"/>
    <mergeCell ref="GE10:GS10"/>
    <mergeCell ref="GT10:HH10"/>
    <mergeCell ref="B11:AI11"/>
    <mergeCell ref="AJ11:AS11"/>
    <mergeCell ref="AT11:BI11"/>
    <mergeCell ref="BJ11:BY11"/>
    <mergeCell ref="BZ11:CO11"/>
    <mergeCell ref="CP11:DE11"/>
    <mergeCell ref="DF11:DU11"/>
    <mergeCell ref="DV11:EJ11"/>
    <mergeCell ref="EK11:EY11"/>
    <mergeCell ref="EZ11:FO11"/>
    <mergeCell ref="FP11:GD11"/>
    <mergeCell ref="GE11:GS11"/>
    <mergeCell ref="GT11:HH11"/>
    <mergeCell ref="B12:AI12"/>
    <mergeCell ref="AJ12:AS12"/>
    <mergeCell ref="AT12:BI12"/>
    <mergeCell ref="BJ12:BY12"/>
    <mergeCell ref="BZ12:CO12"/>
    <mergeCell ref="CP12:DE12"/>
    <mergeCell ref="DF12:DU12"/>
    <mergeCell ref="DV12:EJ12"/>
    <mergeCell ref="EK12:EY12"/>
    <mergeCell ref="EZ12:FO12"/>
    <mergeCell ref="FP12:GD12"/>
    <mergeCell ref="GE12:GS12"/>
    <mergeCell ref="GT12:HH12"/>
    <mergeCell ref="B13:AI13"/>
    <mergeCell ref="AJ13:AS13"/>
    <mergeCell ref="AT13:BI13"/>
    <mergeCell ref="BJ13:BY13"/>
    <mergeCell ref="BZ13:CO13"/>
    <mergeCell ref="CP13:DE13"/>
    <mergeCell ref="DF13:DU13"/>
    <mergeCell ref="DV13:EJ13"/>
    <mergeCell ref="EK13:EY13"/>
    <mergeCell ref="EZ13:FO13"/>
    <mergeCell ref="FP13:GD13"/>
    <mergeCell ref="GE13:GS13"/>
    <mergeCell ref="GT13:HH13"/>
    <mergeCell ref="B14:AI14"/>
    <mergeCell ref="AJ14:AS14"/>
    <mergeCell ref="AT14:BI14"/>
    <mergeCell ref="BJ14:BY14"/>
    <mergeCell ref="BZ14:CO14"/>
    <mergeCell ref="CP14:DE14"/>
    <mergeCell ref="DF14:DU14"/>
    <mergeCell ref="DV14:EJ14"/>
    <mergeCell ref="EK14:EY14"/>
    <mergeCell ref="EZ14:FO14"/>
    <mergeCell ref="FP14:GD14"/>
    <mergeCell ref="GE14:GS14"/>
    <mergeCell ref="GT14:HH14"/>
    <mergeCell ref="B15:AI15"/>
    <mergeCell ref="AJ15:AS15"/>
    <mergeCell ref="AT15:BI15"/>
    <mergeCell ref="BJ15:BY15"/>
    <mergeCell ref="BZ15:CO15"/>
    <mergeCell ref="CP15:DE15"/>
    <mergeCell ref="DF15:DU15"/>
    <mergeCell ref="DV15:EJ15"/>
    <mergeCell ref="EK15:EY15"/>
    <mergeCell ref="EZ15:FO15"/>
    <mergeCell ref="FP15:GD15"/>
    <mergeCell ref="GE15:GS15"/>
    <mergeCell ref="GT15:HH15"/>
    <mergeCell ref="B16:AI16"/>
    <mergeCell ref="AJ16:AS16"/>
    <mergeCell ref="AT16:BI16"/>
    <mergeCell ref="BJ16:BY16"/>
    <mergeCell ref="BZ16:CO16"/>
    <mergeCell ref="CP16:DE16"/>
    <mergeCell ref="DF16:DU16"/>
    <mergeCell ref="DV16:EJ16"/>
    <mergeCell ref="EK16:EY16"/>
    <mergeCell ref="EZ16:FO16"/>
    <mergeCell ref="FP16:GD16"/>
    <mergeCell ref="GE16:GS16"/>
    <mergeCell ref="GT16:HH16"/>
    <mergeCell ref="B17:AI17"/>
    <mergeCell ref="AJ17:AS17"/>
    <mergeCell ref="AT17:BI17"/>
    <mergeCell ref="BJ17:BY17"/>
    <mergeCell ref="BZ17:CO17"/>
    <mergeCell ref="CP17:DE17"/>
    <mergeCell ref="DF17:DU17"/>
    <mergeCell ref="DV17:EJ17"/>
    <mergeCell ref="EK17:EY17"/>
    <mergeCell ref="EZ17:FO17"/>
    <mergeCell ref="FP17:GD17"/>
    <mergeCell ref="GE17:GS17"/>
    <mergeCell ref="GT17:HH17"/>
    <mergeCell ref="B18:AI18"/>
    <mergeCell ref="AJ18:AS18"/>
    <mergeCell ref="AT18:BI18"/>
    <mergeCell ref="BJ18:BY18"/>
    <mergeCell ref="BZ18:CO18"/>
    <mergeCell ref="CP18:DE18"/>
    <mergeCell ref="DF18:DU18"/>
    <mergeCell ref="DV18:EJ18"/>
    <mergeCell ref="EK18:EY18"/>
    <mergeCell ref="EZ18:FO18"/>
    <mergeCell ref="FP18:GD18"/>
    <mergeCell ref="GE18:GS18"/>
    <mergeCell ref="GT18:HH18"/>
    <mergeCell ref="B19:AI19"/>
    <mergeCell ref="AJ19:AS19"/>
    <mergeCell ref="AT19:BI19"/>
    <mergeCell ref="BJ19:BY19"/>
    <mergeCell ref="BZ19:CO19"/>
    <mergeCell ref="CP19:DE19"/>
    <mergeCell ref="DF19:DU19"/>
    <mergeCell ref="DV19:EJ19"/>
    <mergeCell ref="EK19:EY19"/>
    <mergeCell ref="EZ19:FO19"/>
    <mergeCell ref="FP19:GD19"/>
    <mergeCell ref="GE19:GS19"/>
    <mergeCell ref="GT19:HH19"/>
    <mergeCell ref="B20:AI20"/>
    <mergeCell ref="AJ20:AS20"/>
    <mergeCell ref="AT20:BI20"/>
    <mergeCell ref="BJ20:BY20"/>
    <mergeCell ref="BZ20:CO20"/>
    <mergeCell ref="CP20:DE20"/>
    <mergeCell ref="DF20:DU20"/>
    <mergeCell ref="DV20:EJ20"/>
    <mergeCell ref="EK20:EY20"/>
    <mergeCell ref="EZ20:FO20"/>
    <mergeCell ref="FP20:GD20"/>
    <mergeCell ref="GE20:GS20"/>
    <mergeCell ref="GT20:HH20"/>
    <mergeCell ref="B21:AI21"/>
    <mergeCell ref="AJ21:AS21"/>
    <mergeCell ref="AT21:BI21"/>
    <mergeCell ref="BJ21:BY21"/>
    <mergeCell ref="BZ21:CO21"/>
    <mergeCell ref="CP21:DE21"/>
    <mergeCell ref="DF21:DU21"/>
    <mergeCell ref="DV21:EJ21"/>
    <mergeCell ref="EK21:EY21"/>
    <mergeCell ref="EZ21:FO21"/>
    <mergeCell ref="FP21:GD21"/>
    <mergeCell ref="GE21:GS21"/>
    <mergeCell ref="GT21:HH21"/>
    <mergeCell ref="B22:AI22"/>
    <mergeCell ref="AJ22:AS22"/>
    <mergeCell ref="AT22:BI22"/>
    <mergeCell ref="BJ22:BY22"/>
    <mergeCell ref="BZ22:CO22"/>
    <mergeCell ref="CP22:DE22"/>
    <mergeCell ref="DF22:DU22"/>
    <mergeCell ref="DV22:EJ22"/>
    <mergeCell ref="EK22:EY22"/>
    <mergeCell ref="EZ22:FO22"/>
    <mergeCell ref="FP22:GD22"/>
    <mergeCell ref="GE22:GS22"/>
    <mergeCell ref="GT22:HH22"/>
    <mergeCell ref="B23:AI23"/>
    <mergeCell ref="AJ23:AS23"/>
    <mergeCell ref="AT23:BI23"/>
    <mergeCell ref="BJ23:BY23"/>
    <mergeCell ref="BZ23:CO23"/>
    <mergeCell ref="CP23:DE23"/>
    <mergeCell ref="DF23:DU23"/>
    <mergeCell ref="DV23:EJ23"/>
    <mergeCell ref="EK23:EY23"/>
    <mergeCell ref="EZ23:FO23"/>
    <mergeCell ref="FP23:GD23"/>
    <mergeCell ref="GE23:GS23"/>
    <mergeCell ref="GT23:HH23"/>
    <mergeCell ref="B24:AI24"/>
    <mergeCell ref="AJ24:AS24"/>
    <mergeCell ref="AT24:BI24"/>
    <mergeCell ref="BJ24:BY24"/>
    <mergeCell ref="BZ24:CO24"/>
    <mergeCell ref="CP24:DE24"/>
    <mergeCell ref="DF24:DU24"/>
    <mergeCell ref="DV24:EJ24"/>
    <mergeCell ref="EK24:EY24"/>
    <mergeCell ref="EZ24:FO24"/>
    <mergeCell ref="FP24:GD24"/>
    <mergeCell ref="GE24:GS24"/>
    <mergeCell ref="GT24:HH24"/>
    <mergeCell ref="B25:AI25"/>
    <mergeCell ref="AJ25:AS25"/>
    <mergeCell ref="AT25:BI25"/>
    <mergeCell ref="BJ25:BY25"/>
    <mergeCell ref="BZ25:CO25"/>
    <mergeCell ref="CP25:DE25"/>
    <mergeCell ref="DF25:DU25"/>
    <mergeCell ref="DV25:EJ25"/>
    <mergeCell ref="EK25:EY25"/>
    <mergeCell ref="EZ25:FO25"/>
    <mergeCell ref="FP25:GD25"/>
    <mergeCell ref="GE25:GS25"/>
    <mergeCell ref="GT25:HH25"/>
    <mergeCell ref="B26:AI26"/>
    <mergeCell ref="AJ26:AS26"/>
    <mergeCell ref="AT26:BI26"/>
    <mergeCell ref="BJ26:BY26"/>
    <mergeCell ref="BZ26:CO26"/>
    <mergeCell ref="CP26:DE26"/>
    <mergeCell ref="DF26:DU26"/>
    <mergeCell ref="DV26:EJ26"/>
    <mergeCell ref="EK26:EY26"/>
    <mergeCell ref="EZ26:FO26"/>
    <mergeCell ref="FP26:GD26"/>
    <mergeCell ref="GE26:GS26"/>
    <mergeCell ref="GT26:HH26"/>
    <mergeCell ref="B27:AI27"/>
    <mergeCell ref="AJ27:AS27"/>
    <mergeCell ref="AT27:BI27"/>
    <mergeCell ref="BJ27:BY27"/>
    <mergeCell ref="BZ27:CO27"/>
    <mergeCell ref="CP27:DE27"/>
    <mergeCell ref="DF27:DU27"/>
    <mergeCell ref="DV27:EJ27"/>
    <mergeCell ref="EK27:EY27"/>
    <mergeCell ref="EZ27:FO27"/>
    <mergeCell ref="FP27:GD27"/>
    <mergeCell ref="GE27:GS27"/>
    <mergeCell ref="GT27:HH27"/>
    <mergeCell ref="B28:AI28"/>
    <mergeCell ref="AJ28:AS28"/>
    <mergeCell ref="AT28:BI28"/>
    <mergeCell ref="BJ28:BY28"/>
    <mergeCell ref="BZ28:CO28"/>
    <mergeCell ref="CP28:DE28"/>
    <mergeCell ref="DF28:DU28"/>
    <mergeCell ref="DV28:EJ28"/>
    <mergeCell ref="EK28:EY28"/>
    <mergeCell ref="EZ28:FO28"/>
    <mergeCell ref="FP28:GD28"/>
    <mergeCell ref="GE28:GS28"/>
    <mergeCell ref="GT28:HH28"/>
    <mergeCell ref="B29:AI29"/>
    <mergeCell ref="AJ29:AS29"/>
    <mergeCell ref="AT29:BI29"/>
    <mergeCell ref="BJ29:BY29"/>
    <mergeCell ref="BZ29:CO29"/>
    <mergeCell ref="CP29:DE29"/>
    <mergeCell ref="DF29:DU29"/>
    <mergeCell ref="DV29:EJ29"/>
    <mergeCell ref="EK29:EY29"/>
    <mergeCell ref="EZ29:FO29"/>
    <mergeCell ref="FP29:GD29"/>
    <mergeCell ref="GE29:GS29"/>
    <mergeCell ref="GT29:HH29"/>
    <mergeCell ref="B30:AI30"/>
    <mergeCell ref="AJ30:AS30"/>
    <mergeCell ref="AT30:BI30"/>
    <mergeCell ref="BJ30:BY30"/>
    <mergeCell ref="BZ30:CO30"/>
    <mergeCell ref="CP30:DE30"/>
    <mergeCell ref="DF30:DU30"/>
    <mergeCell ref="DV30:EJ30"/>
    <mergeCell ref="EK30:EY30"/>
    <mergeCell ref="EZ30:FO30"/>
    <mergeCell ref="FP30:GD30"/>
    <mergeCell ref="GE30:GS30"/>
    <mergeCell ref="GT30:HH30"/>
    <mergeCell ref="B31:AI31"/>
    <mergeCell ref="AJ31:AS31"/>
    <mergeCell ref="AT31:BI31"/>
    <mergeCell ref="BJ31:BY31"/>
    <mergeCell ref="BZ31:CO31"/>
    <mergeCell ref="CP31:DE31"/>
    <mergeCell ref="DF31:DU31"/>
    <mergeCell ref="DV31:EJ31"/>
    <mergeCell ref="EK31:EY31"/>
    <mergeCell ref="EZ31:FO31"/>
    <mergeCell ref="FP31:GD31"/>
    <mergeCell ref="GE31:GS31"/>
    <mergeCell ref="GT31:HH31"/>
    <mergeCell ref="B32:AI32"/>
    <mergeCell ref="AJ32:AS32"/>
    <mergeCell ref="AT32:BI32"/>
    <mergeCell ref="BJ32:BY32"/>
    <mergeCell ref="BZ32:CO32"/>
    <mergeCell ref="CP32:DE32"/>
    <mergeCell ref="DF32:DU32"/>
    <mergeCell ref="DV32:EJ32"/>
    <mergeCell ref="EK32:EY32"/>
    <mergeCell ref="EZ32:FO32"/>
    <mergeCell ref="FP32:GD32"/>
    <mergeCell ref="GE32:GS32"/>
    <mergeCell ref="GT32:HH32"/>
    <mergeCell ref="B33:AI33"/>
    <mergeCell ref="AJ33:AS33"/>
    <mergeCell ref="AT33:BI33"/>
    <mergeCell ref="BJ33:BY33"/>
    <mergeCell ref="BZ33:CO33"/>
    <mergeCell ref="CP33:DE33"/>
    <mergeCell ref="DF33:DU33"/>
    <mergeCell ref="DV33:EJ33"/>
    <mergeCell ref="EK33:EY33"/>
    <mergeCell ref="EZ33:FO33"/>
    <mergeCell ref="FP33:GD33"/>
    <mergeCell ref="GE33:GS33"/>
    <mergeCell ref="GT33:HH33"/>
    <mergeCell ref="B34:AI34"/>
    <mergeCell ref="AJ34:AS34"/>
    <mergeCell ref="AT34:BI34"/>
    <mergeCell ref="BJ34:BY34"/>
    <mergeCell ref="BZ34:CO34"/>
    <mergeCell ref="CP34:DE34"/>
    <mergeCell ref="DF34:DU34"/>
    <mergeCell ref="DV34:EJ34"/>
    <mergeCell ref="EK34:EY34"/>
    <mergeCell ref="EZ34:FO34"/>
    <mergeCell ref="FP34:GD34"/>
    <mergeCell ref="GE34:GS34"/>
    <mergeCell ref="GT34:HH34"/>
    <mergeCell ref="B35:AI35"/>
    <mergeCell ref="AJ35:AS35"/>
    <mergeCell ref="AT35:BI35"/>
    <mergeCell ref="BJ35:BY35"/>
    <mergeCell ref="BZ35:CO35"/>
    <mergeCell ref="CP35:DE35"/>
    <mergeCell ref="DF35:DU35"/>
    <mergeCell ref="DV35:EJ35"/>
    <mergeCell ref="EK35:EY35"/>
    <mergeCell ref="EZ35:FO35"/>
    <mergeCell ref="FP35:GD35"/>
    <mergeCell ref="GE35:GS35"/>
    <mergeCell ref="GT35:HH35"/>
    <mergeCell ref="B36:AI36"/>
    <mergeCell ref="AJ36:AS36"/>
    <mergeCell ref="AT36:BI36"/>
    <mergeCell ref="BJ36:BY36"/>
    <mergeCell ref="BZ36:CO36"/>
    <mergeCell ref="CP36:DE36"/>
    <mergeCell ref="DF36:DU36"/>
    <mergeCell ref="DV36:EJ36"/>
    <mergeCell ref="EK36:EY36"/>
    <mergeCell ref="EZ36:FO36"/>
    <mergeCell ref="FP36:GD36"/>
    <mergeCell ref="GE36:GS36"/>
    <mergeCell ref="GT36:HH36"/>
    <mergeCell ref="B37:AI37"/>
    <mergeCell ref="AJ37:AS37"/>
    <mergeCell ref="AT37:BI37"/>
    <mergeCell ref="BJ37:BY37"/>
    <mergeCell ref="BZ37:CO37"/>
    <mergeCell ref="CP37:DE37"/>
    <mergeCell ref="DF37:DU37"/>
    <mergeCell ref="DV37:EJ37"/>
    <mergeCell ref="EK37:EY37"/>
    <mergeCell ref="EZ37:FO37"/>
    <mergeCell ref="FP37:GD37"/>
    <mergeCell ref="GE37:GS37"/>
    <mergeCell ref="GT37:HH37"/>
    <mergeCell ref="B38:AI38"/>
    <mergeCell ref="AJ38:AS38"/>
    <mergeCell ref="AT38:BI38"/>
    <mergeCell ref="BJ38:BY38"/>
    <mergeCell ref="BZ38:CO38"/>
    <mergeCell ref="CP38:DE38"/>
    <mergeCell ref="DF38:DU38"/>
    <mergeCell ref="DV38:EJ38"/>
    <mergeCell ref="EK38:EY38"/>
    <mergeCell ref="EZ38:FO38"/>
    <mergeCell ref="FP38:GD38"/>
    <mergeCell ref="GE38:GS38"/>
    <mergeCell ref="GT38:HH38"/>
    <mergeCell ref="B39:AI39"/>
    <mergeCell ref="AJ39:AS39"/>
    <mergeCell ref="AT39:BI39"/>
    <mergeCell ref="BJ39:BY39"/>
    <mergeCell ref="BZ39:CO39"/>
    <mergeCell ref="CP39:DE39"/>
    <mergeCell ref="DF39:DU39"/>
    <mergeCell ref="DV39:EJ39"/>
    <mergeCell ref="EK39:EY39"/>
    <mergeCell ref="EZ39:FO39"/>
    <mergeCell ref="FP39:GD39"/>
    <mergeCell ref="GE39:GS39"/>
    <mergeCell ref="GT39:HH39"/>
    <mergeCell ref="B40:AI40"/>
    <mergeCell ref="AJ40:AS40"/>
    <mergeCell ref="AT40:BI40"/>
    <mergeCell ref="BJ40:BY40"/>
    <mergeCell ref="BZ40:CO40"/>
    <mergeCell ref="CP40:DE40"/>
    <mergeCell ref="DF40:DU40"/>
    <mergeCell ref="DV40:EJ40"/>
    <mergeCell ref="EK40:EY40"/>
    <mergeCell ref="EZ40:FO40"/>
    <mergeCell ref="FP40:GD40"/>
    <mergeCell ref="GE40:GS40"/>
    <mergeCell ref="GT40:HH40"/>
    <mergeCell ref="B41:AI41"/>
    <mergeCell ref="AJ41:AS41"/>
    <mergeCell ref="AT41:BI41"/>
    <mergeCell ref="BJ41:BY41"/>
    <mergeCell ref="BZ41:CO41"/>
    <mergeCell ref="CP41:DE41"/>
    <mergeCell ref="DF41:DU41"/>
    <mergeCell ref="DV41:EJ41"/>
    <mergeCell ref="EK41:EY41"/>
    <mergeCell ref="EZ41:FO41"/>
    <mergeCell ref="FP41:GD41"/>
    <mergeCell ref="GE41:GS41"/>
    <mergeCell ref="GT41:HH41"/>
    <mergeCell ref="B42:AI42"/>
    <mergeCell ref="AJ42:AS42"/>
    <mergeCell ref="AT42:BI42"/>
    <mergeCell ref="BJ42:BY42"/>
    <mergeCell ref="BZ42:CO42"/>
    <mergeCell ref="CP42:DE42"/>
    <mergeCell ref="DF42:DU42"/>
    <mergeCell ref="DV42:EJ42"/>
    <mergeCell ref="EK42:EY42"/>
    <mergeCell ref="EZ42:FO42"/>
    <mergeCell ref="FP42:GD42"/>
    <mergeCell ref="GE42:GS42"/>
    <mergeCell ref="GT42:HH42"/>
    <mergeCell ref="B43:AI43"/>
    <mergeCell ref="AJ43:AS43"/>
    <mergeCell ref="AT43:BI43"/>
    <mergeCell ref="BJ43:BY43"/>
    <mergeCell ref="BZ43:CO43"/>
    <mergeCell ref="CP43:DE43"/>
    <mergeCell ref="DF43:DU43"/>
    <mergeCell ref="DV43:EJ43"/>
    <mergeCell ref="EK43:EY43"/>
    <mergeCell ref="EZ43:FO43"/>
    <mergeCell ref="FP43:GD43"/>
    <mergeCell ref="GE43:GS43"/>
    <mergeCell ref="GT43:HH43"/>
    <mergeCell ref="B44:AI44"/>
    <mergeCell ref="AJ44:AS44"/>
    <mergeCell ref="AT44:BI44"/>
    <mergeCell ref="BJ44:BY44"/>
    <mergeCell ref="BZ44:CO44"/>
    <mergeCell ref="CP44:DE44"/>
    <mergeCell ref="DF44:DU44"/>
    <mergeCell ref="DV44:EJ44"/>
    <mergeCell ref="EK44:EY44"/>
    <mergeCell ref="EZ44:FO44"/>
    <mergeCell ref="FP44:GD44"/>
    <mergeCell ref="GE44:GS44"/>
    <mergeCell ref="GT44:HH44"/>
    <mergeCell ref="B45:AI45"/>
    <mergeCell ref="AJ45:AS45"/>
    <mergeCell ref="AT45:BI45"/>
    <mergeCell ref="BJ45:BY45"/>
    <mergeCell ref="BZ45:CO45"/>
    <mergeCell ref="CP45:DE45"/>
    <mergeCell ref="DF45:DU45"/>
    <mergeCell ref="DV45:EJ45"/>
    <mergeCell ref="EK45:EY45"/>
    <mergeCell ref="EZ45:FO45"/>
    <mergeCell ref="FP45:GD45"/>
    <mergeCell ref="GE45:GS45"/>
    <mergeCell ref="GT45:HH45"/>
    <mergeCell ref="B46:AI46"/>
    <mergeCell ref="AJ46:AS46"/>
    <mergeCell ref="AT46:BI46"/>
    <mergeCell ref="BJ46:BY46"/>
    <mergeCell ref="BZ46:CO46"/>
    <mergeCell ref="CP46:DE46"/>
    <mergeCell ref="DF46:DU46"/>
    <mergeCell ref="DV46:EJ46"/>
    <mergeCell ref="EK46:EY46"/>
    <mergeCell ref="EZ46:FO46"/>
    <mergeCell ref="FP46:GD46"/>
    <mergeCell ref="GE46:GS46"/>
    <mergeCell ref="GT46:HH46"/>
    <mergeCell ref="B47:AI47"/>
    <mergeCell ref="AJ47:AS47"/>
    <mergeCell ref="AT47:BI47"/>
    <mergeCell ref="BJ47:BY47"/>
    <mergeCell ref="BZ47:CO47"/>
    <mergeCell ref="CP47:DE47"/>
    <mergeCell ref="DF47:DU47"/>
    <mergeCell ref="DV47:EJ47"/>
    <mergeCell ref="EK47:EY47"/>
    <mergeCell ref="EZ47:FO47"/>
    <mergeCell ref="FP47:GD47"/>
    <mergeCell ref="GE47:GS47"/>
    <mergeCell ref="GT47:HH47"/>
    <mergeCell ref="B48:AI48"/>
    <mergeCell ref="AJ48:AS48"/>
    <mergeCell ref="AT48:BI48"/>
    <mergeCell ref="BJ48:BY48"/>
    <mergeCell ref="BZ48:CO48"/>
    <mergeCell ref="CP48:DE48"/>
    <mergeCell ref="DF48:DU48"/>
    <mergeCell ref="DV48:EJ48"/>
    <mergeCell ref="EK48:EY48"/>
    <mergeCell ref="EZ48:FO48"/>
    <mergeCell ref="FP48:GD48"/>
    <mergeCell ref="GE48:GS48"/>
    <mergeCell ref="GT48:HH48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EK49:EY49"/>
    <mergeCell ref="EZ49:FO49"/>
    <mergeCell ref="FP49:GD49"/>
    <mergeCell ref="GE49:GS49"/>
    <mergeCell ref="GT49:HH49"/>
    <mergeCell ref="B50:AI50"/>
    <mergeCell ref="AJ50:AS50"/>
    <mergeCell ref="AT50:BI50"/>
    <mergeCell ref="BJ50:BY50"/>
    <mergeCell ref="BZ50:CO50"/>
    <mergeCell ref="CP50:DE50"/>
    <mergeCell ref="DF50:DU50"/>
    <mergeCell ref="DV50:EJ50"/>
    <mergeCell ref="EK50:EY50"/>
    <mergeCell ref="EZ50:FO50"/>
    <mergeCell ref="FP50:GD50"/>
    <mergeCell ref="GE50:GS50"/>
    <mergeCell ref="GT50:HH50"/>
    <mergeCell ref="B51:AI51"/>
    <mergeCell ref="AJ51:AS51"/>
    <mergeCell ref="AT51:BI51"/>
    <mergeCell ref="BJ51:BY51"/>
    <mergeCell ref="BZ51:CO51"/>
    <mergeCell ref="CP51:DE51"/>
    <mergeCell ref="DF51:DU51"/>
    <mergeCell ref="DV51:EJ51"/>
    <mergeCell ref="EK51:EY51"/>
    <mergeCell ref="EZ51:FO51"/>
    <mergeCell ref="FP51:GD51"/>
    <mergeCell ref="GE51:GS51"/>
    <mergeCell ref="GT51:HH51"/>
    <mergeCell ref="B52:AI52"/>
    <mergeCell ref="AJ52:AS52"/>
    <mergeCell ref="AT52:BI52"/>
    <mergeCell ref="BJ52:BY52"/>
    <mergeCell ref="BZ52:CO52"/>
    <mergeCell ref="CP52:DE52"/>
    <mergeCell ref="DF52:DU52"/>
    <mergeCell ref="DV52:EJ52"/>
    <mergeCell ref="EK52:EY52"/>
    <mergeCell ref="EZ52:FO52"/>
    <mergeCell ref="FP52:GD52"/>
    <mergeCell ref="GE52:GS52"/>
    <mergeCell ref="GT52:HH52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EK53:EY53"/>
    <mergeCell ref="EZ53:FO53"/>
    <mergeCell ref="FP53:GD53"/>
    <mergeCell ref="GE53:GS53"/>
    <mergeCell ref="GT53:HH53"/>
    <mergeCell ref="B54:AI54"/>
    <mergeCell ref="AJ54:AS54"/>
    <mergeCell ref="AT54:BI54"/>
    <mergeCell ref="BJ54:BY54"/>
    <mergeCell ref="BZ54:CO54"/>
    <mergeCell ref="CP54:DE54"/>
    <mergeCell ref="DF54:DU54"/>
    <mergeCell ref="DV54:EJ54"/>
    <mergeCell ref="EK54:EY54"/>
    <mergeCell ref="EZ54:FO54"/>
    <mergeCell ref="FP54:GD54"/>
    <mergeCell ref="GE54:GS54"/>
    <mergeCell ref="GT54:HH54"/>
    <mergeCell ref="B55:AI55"/>
    <mergeCell ref="AJ55:AS55"/>
    <mergeCell ref="AT55:BI55"/>
    <mergeCell ref="BJ55:BY55"/>
    <mergeCell ref="BZ55:CO55"/>
    <mergeCell ref="CP55:DE55"/>
    <mergeCell ref="DF55:DU55"/>
    <mergeCell ref="DV55:EJ55"/>
    <mergeCell ref="EK55:EY55"/>
    <mergeCell ref="EZ55:FO55"/>
    <mergeCell ref="FP55:GD55"/>
    <mergeCell ref="GE55:GS55"/>
    <mergeCell ref="GT55:HH55"/>
    <mergeCell ref="B56:AI56"/>
    <mergeCell ref="AJ56:AS56"/>
    <mergeCell ref="AT56:BI56"/>
    <mergeCell ref="BJ56:BY56"/>
    <mergeCell ref="BZ56:CO56"/>
    <mergeCell ref="CP56:DE56"/>
    <mergeCell ref="DF56:DU56"/>
    <mergeCell ref="DV56:EJ56"/>
    <mergeCell ref="EK56:EY56"/>
    <mergeCell ref="EZ56:FO56"/>
    <mergeCell ref="FP56:GD56"/>
    <mergeCell ref="GE56:GS56"/>
    <mergeCell ref="GT56:HH56"/>
    <mergeCell ref="B57:AI57"/>
    <mergeCell ref="AJ57:AS57"/>
    <mergeCell ref="AT57:BI57"/>
    <mergeCell ref="BJ57:BY57"/>
    <mergeCell ref="BZ57:CO57"/>
    <mergeCell ref="CP57:DE57"/>
    <mergeCell ref="DF57:DU57"/>
    <mergeCell ref="DV57:EJ57"/>
    <mergeCell ref="EK57:EY57"/>
    <mergeCell ref="EZ57:FO57"/>
    <mergeCell ref="FP57:GD57"/>
    <mergeCell ref="GE57:GS57"/>
    <mergeCell ref="GT57:HH57"/>
    <mergeCell ref="B58:AI58"/>
    <mergeCell ref="AJ58:AS58"/>
    <mergeCell ref="AT58:BI58"/>
    <mergeCell ref="BJ58:BY58"/>
    <mergeCell ref="BZ58:CO58"/>
    <mergeCell ref="CP58:DE58"/>
    <mergeCell ref="DF58:DU58"/>
    <mergeCell ref="DV58:EJ58"/>
    <mergeCell ref="EK58:EY58"/>
    <mergeCell ref="EZ58:FO58"/>
    <mergeCell ref="FP58:GD58"/>
    <mergeCell ref="GE58:GS58"/>
    <mergeCell ref="GT58:HH58"/>
    <mergeCell ref="B59:AI59"/>
    <mergeCell ref="AJ59:AS59"/>
    <mergeCell ref="AT59:BI59"/>
    <mergeCell ref="BJ59:BY59"/>
    <mergeCell ref="BZ59:CO59"/>
    <mergeCell ref="CP59:DE59"/>
    <mergeCell ref="DF59:DU59"/>
    <mergeCell ref="DV59:EJ59"/>
    <mergeCell ref="EK59:EY59"/>
    <mergeCell ref="EZ59:FO59"/>
    <mergeCell ref="FP59:GD59"/>
    <mergeCell ref="GE59:GS59"/>
    <mergeCell ref="GT59:HH59"/>
    <mergeCell ref="B60:AI60"/>
    <mergeCell ref="AJ60:AS60"/>
    <mergeCell ref="AT60:BI60"/>
    <mergeCell ref="BJ60:BY60"/>
    <mergeCell ref="BZ60:CO60"/>
    <mergeCell ref="CP60:DE60"/>
    <mergeCell ref="DF60:DU60"/>
    <mergeCell ref="DV60:EJ60"/>
    <mergeCell ref="EK60:EY60"/>
    <mergeCell ref="EZ60:FO60"/>
    <mergeCell ref="FP60:GD60"/>
    <mergeCell ref="GE60:GS60"/>
    <mergeCell ref="GT60:HH60"/>
    <mergeCell ref="B61:AI61"/>
    <mergeCell ref="AJ61:AS61"/>
    <mergeCell ref="AT61:BI61"/>
    <mergeCell ref="BJ61:BY61"/>
    <mergeCell ref="BZ61:CO61"/>
    <mergeCell ref="CP61:DE61"/>
    <mergeCell ref="DF61:DU61"/>
    <mergeCell ref="DV61:EJ61"/>
    <mergeCell ref="EK61:EY61"/>
    <mergeCell ref="EZ61:FO61"/>
    <mergeCell ref="FP61:GD61"/>
    <mergeCell ref="GE61:GS61"/>
    <mergeCell ref="GT61:HH61"/>
    <mergeCell ref="B62:AI62"/>
    <mergeCell ref="AJ62:AS62"/>
    <mergeCell ref="AT62:BI62"/>
    <mergeCell ref="BJ62:BY62"/>
    <mergeCell ref="BZ62:CO62"/>
    <mergeCell ref="CP62:DE62"/>
    <mergeCell ref="DF62:DU62"/>
    <mergeCell ref="DV62:EJ62"/>
    <mergeCell ref="EK62:EY62"/>
    <mergeCell ref="EZ62:FO62"/>
    <mergeCell ref="FP62:GD62"/>
    <mergeCell ref="GE62:GS62"/>
    <mergeCell ref="GT62:HH62"/>
    <mergeCell ref="B63:AI63"/>
    <mergeCell ref="AJ63:AS63"/>
    <mergeCell ref="AT63:BI63"/>
    <mergeCell ref="BJ63:BY63"/>
    <mergeCell ref="BZ63:CO63"/>
    <mergeCell ref="CP63:DE63"/>
    <mergeCell ref="DF63:DU63"/>
    <mergeCell ref="DV63:EJ63"/>
    <mergeCell ref="EK63:EY63"/>
    <mergeCell ref="EZ63:FO63"/>
    <mergeCell ref="FP63:GD63"/>
    <mergeCell ref="GE63:GS63"/>
    <mergeCell ref="GT63:HH63"/>
    <mergeCell ref="B64:AI64"/>
    <mergeCell ref="AJ64:AS64"/>
    <mergeCell ref="AT64:BI64"/>
    <mergeCell ref="BJ64:BY64"/>
    <mergeCell ref="BZ64:CO64"/>
    <mergeCell ref="CP64:DE64"/>
    <mergeCell ref="DF64:DU64"/>
    <mergeCell ref="DV64:EJ64"/>
    <mergeCell ref="EK64:EY64"/>
    <mergeCell ref="EZ64:FO64"/>
    <mergeCell ref="FP64:GD64"/>
    <mergeCell ref="GE64:GS64"/>
    <mergeCell ref="GT64:HH64"/>
    <mergeCell ref="B65:AI65"/>
    <mergeCell ref="AJ65:AS65"/>
    <mergeCell ref="AT65:BI65"/>
    <mergeCell ref="BJ65:BY65"/>
    <mergeCell ref="BZ65:CO65"/>
    <mergeCell ref="CP65:DE65"/>
    <mergeCell ref="DF65:DU65"/>
    <mergeCell ref="DV65:EJ65"/>
    <mergeCell ref="EK65:EY65"/>
    <mergeCell ref="EZ65:FO65"/>
    <mergeCell ref="FP65:GD65"/>
    <mergeCell ref="GE65:GS65"/>
    <mergeCell ref="GT65:HH65"/>
    <mergeCell ref="B66:AI66"/>
    <mergeCell ref="AJ66:AS66"/>
    <mergeCell ref="AT66:BI66"/>
    <mergeCell ref="BJ66:BY66"/>
    <mergeCell ref="BZ66:CO66"/>
    <mergeCell ref="CP66:DE66"/>
    <mergeCell ref="DF66:DU66"/>
    <mergeCell ref="DV66:EJ66"/>
    <mergeCell ref="EK66:EY66"/>
    <mergeCell ref="EZ66:FO66"/>
    <mergeCell ref="FP66:GD66"/>
    <mergeCell ref="GE66:GS66"/>
    <mergeCell ref="GT66:HH66"/>
    <mergeCell ref="B67:AI67"/>
    <mergeCell ref="AJ67:AS67"/>
    <mergeCell ref="AT67:BI67"/>
    <mergeCell ref="BJ67:BY67"/>
    <mergeCell ref="BZ67:CO67"/>
    <mergeCell ref="CP67:DE67"/>
    <mergeCell ref="DF67:DU67"/>
    <mergeCell ref="DV67:EJ67"/>
    <mergeCell ref="EK67:EY67"/>
    <mergeCell ref="EZ67:FO67"/>
    <mergeCell ref="FP67:GD67"/>
    <mergeCell ref="GE67:GS67"/>
    <mergeCell ref="GT67:HH67"/>
    <mergeCell ref="B68:AI68"/>
    <mergeCell ref="AJ68:AS68"/>
    <mergeCell ref="AT68:BI68"/>
    <mergeCell ref="BJ68:BY68"/>
    <mergeCell ref="BZ68:CO68"/>
    <mergeCell ref="CP68:DE68"/>
    <mergeCell ref="DF68:DU68"/>
    <mergeCell ref="DV68:EJ68"/>
    <mergeCell ref="EK68:EY68"/>
    <mergeCell ref="EZ68:FO68"/>
    <mergeCell ref="FP68:GD68"/>
    <mergeCell ref="GE68:GS68"/>
    <mergeCell ref="GT68:HH68"/>
    <mergeCell ref="B69:AI69"/>
    <mergeCell ref="AJ69:AS69"/>
    <mergeCell ref="AT69:BI69"/>
    <mergeCell ref="BJ69:BY69"/>
    <mergeCell ref="BZ69:CO69"/>
    <mergeCell ref="CP69:DE69"/>
    <mergeCell ref="DF69:DU69"/>
    <mergeCell ref="DV69:EJ69"/>
    <mergeCell ref="EK69:EY69"/>
    <mergeCell ref="EZ69:FO69"/>
    <mergeCell ref="FP69:GD69"/>
    <mergeCell ref="GE69:GS69"/>
    <mergeCell ref="GT69:HH69"/>
    <mergeCell ref="B70:AI70"/>
    <mergeCell ref="AJ70:AS70"/>
    <mergeCell ref="AT70:BI70"/>
    <mergeCell ref="BJ70:BY70"/>
    <mergeCell ref="BZ70:CO70"/>
    <mergeCell ref="CP70:DE70"/>
    <mergeCell ref="DF70:DU70"/>
    <mergeCell ref="DV70:EJ70"/>
    <mergeCell ref="EK70:EY70"/>
    <mergeCell ref="EZ70:FO70"/>
    <mergeCell ref="FP70:GD70"/>
    <mergeCell ref="GE70:GS70"/>
    <mergeCell ref="GT70:HH70"/>
    <mergeCell ref="B71:AI71"/>
    <mergeCell ref="AJ71:AS71"/>
    <mergeCell ref="AT71:BI71"/>
    <mergeCell ref="BJ71:BY71"/>
    <mergeCell ref="BZ71:CO71"/>
    <mergeCell ref="CP71:DE71"/>
    <mergeCell ref="DF71:DU71"/>
    <mergeCell ref="DV71:EJ71"/>
    <mergeCell ref="EK71:EY71"/>
    <mergeCell ref="EZ71:FO71"/>
    <mergeCell ref="FP71:GD71"/>
    <mergeCell ref="GE71:GS71"/>
    <mergeCell ref="GT71:HH71"/>
    <mergeCell ref="B72:AI72"/>
    <mergeCell ref="AJ72:AS72"/>
    <mergeCell ref="AT72:BI72"/>
    <mergeCell ref="BJ72:BY72"/>
    <mergeCell ref="BZ72:CO72"/>
    <mergeCell ref="CP72:DE72"/>
    <mergeCell ref="DF72:DU72"/>
    <mergeCell ref="DV72:EJ72"/>
    <mergeCell ref="EK72:EY72"/>
    <mergeCell ref="EZ72:FO72"/>
    <mergeCell ref="FP72:GD72"/>
    <mergeCell ref="GE72:GS72"/>
    <mergeCell ref="GT72:HH72"/>
    <mergeCell ref="B73:AI73"/>
    <mergeCell ref="AJ73:AS73"/>
    <mergeCell ref="AT73:BI73"/>
    <mergeCell ref="BJ73:BY73"/>
    <mergeCell ref="BZ73:CO73"/>
    <mergeCell ref="CP73:DE73"/>
    <mergeCell ref="DF73:DU73"/>
    <mergeCell ref="DV73:EJ73"/>
    <mergeCell ref="EK73:EY73"/>
    <mergeCell ref="GT73:HH73"/>
    <mergeCell ref="B74:AI74"/>
    <mergeCell ref="AJ74:AS74"/>
    <mergeCell ref="AT74:BI74"/>
    <mergeCell ref="BJ74:BY74"/>
    <mergeCell ref="BZ74:CO74"/>
    <mergeCell ref="CP74:DE74"/>
    <mergeCell ref="EZ74:FO74"/>
    <mergeCell ref="FP74:GD74"/>
    <mergeCell ref="GE74:GS74"/>
    <mergeCell ref="EZ73:FO73"/>
    <mergeCell ref="FP73:GD73"/>
    <mergeCell ref="GE73:GS73"/>
    <mergeCell ref="CP75:DE75"/>
    <mergeCell ref="DF75:DU75"/>
    <mergeCell ref="DV75:EJ75"/>
    <mergeCell ref="EK75:EY75"/>
    <mergeCell ref="DF74:DU74"/>
    <mergeCell ref="DV74:EJ74"/>
    <mergeCell ref="EK74:EY74"/>
    <mergeCell ref="EZ75:FO75"/>
    <mergeCell ref="FP75:GD75"/>
    <mergeCell ref="GE75:GS75"/>
    <mergeCell ref="GT75:HH75"/>
    <mergeCell ref="GT74:HH74"/>
    <mergeCell ref="B75:AI75"/>
    <mergeCell ref="AJ75:AS75"/>
    <mergeCell ref="AT75:BI75"/>
    <mergeCell ref="BJ75:BY75"/>
    <mergeCell ref="BZ75:CO75"/>
    <mergeCell ref="B76:AI76"/>
    <mergeCell ref="AJ76:AS76"/>
    <mergeCell ref="AT76:BI76"/>
    <mergeCell ref="BJ76:BY76"/>
    <mergeCell ref="BZ76:CO76"/>
    <mergeCell ref="CP76:DE76"/>
    <mergeCell ref="DF76:DU76"/>
    <mergeCell ref="DV76:EJ76"/>
    <mergeCell ref="EK76:EY76"/>
    <mergeCell ref="EZ76:FO76"/>
    <mergeCell ref="FP76:GD76"/>
    <mergeCell ref="GE76:GS76"/>
    <mergeCell ref="GT76:HH76"/>
    <mergeCell ref="B77:AI77"/>
    <mergeCell ref="AJ77:AS77"/>
    <mergeCell ref="AT77:BI77"/>
    <mergeCell ref="BJ77:BY77"/>
    <mergeCell ref="BZ77:CO77"/>
    <mergeCell ref="CP77:DE77"/>
    <mergeCell ref="DF77:DU77"/>
    <mergeCell ref="DV77:EJ77"/>
    <mergeCell ref="EK77:EY77"/>
    <mergeCell ref="GT77:HH77"/>
    <mergeCell ref="B78:AI78"/>
    <mergeCell ref="AJ78:AS78"/>
    <mergeCell ref="AT78:BI78"/>
    <mergeCell ref="BJ78:BY78"/>
    <mergeCell ref="BZ78:CO78"/>
    <mergeCell ref="CP78:DE78"/>
    <mergeCell ref="EZ78:FO78"/>
    <mergeCell ref="FP78:GD78"/>
    <mergeCell ref="GE78:GS78"/>
    <mergeCell ref="EZ77:FO77"/>
    <mergeCell ref="FP77:GD77"/>
    <mergeCell ref="GE77:GS77"/>
    <mergeCell ref="CP79:DE79"/>
    <mergeCell ref="DF79:DU79"/>
    <mergeCell ref="DV79:EJ79"/>
    <mergeCell ref="EK79:EY79"/>
    <mergeCell ref="DF78:DU78"/>
    <mergeCell ref="DV78:EJ78"/>
    <mergeCell ref="EK78:EY78"/>
    <mergeCell ref="EZ79:FO79"/>
    <mergeCell ref="FP79:GD79"/>
    <mergeCell ref="GE79:GS79"/>
    <mergeCell ref="GT79:HH79"/>
    <mergeCell ref="GT78:HH78"/>
    <mergeCell ref="B79:AI79"/>
    <mergeCell ref="AJ79:AS79"/>
    <mergeCell ref="AT79:BI79"/>
    <mergeCell ref="BJ79:BY79"/>
    <mergeCell ref="BZ79:CO7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H79"/>
  <sheetViews>
    <sheetView zoomScalePageLayoutView="0" workbookViewId="0" topLeftCell="A1">
      <selection activeCell="DV76" sqref="DV76:EJ76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9" width="0.875" style="7" customWidth="1"/>
    <col min="70" max="70" width="0.2421875" style="7" customWidth="1"/>
    <col min="71" max="71" width="0.875" style="7" customWidth="1"/>
    <col min="72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5" width="0.875" style="7" customWidth="1"/>
    <col min="86" max="86" width="3.375" style="7" customWidth="1"/>
    <col min="87" max="87" width="0.128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5" width="0.875" style="7" hidden="1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3.37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61" t="s">
        <v>219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</row>
    <row r="2" spans="116:171" ht="12.75">
      <c r="DL2" s="26"/>
      <c r="DV2" s="26"/>
      <c r="DW2" s="26"/>
      <c r="DX2" s="43" t="s">
        <v>84</v>
      </c>
      <c r="DY2" s="109" t="s">
        <v>275</v>
      </c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54">
        <v>20</v>
      </c>
      <c r="FF2" s="54"/>
      <c r="FG2" s="54"/>
      <c r="FH2" s="54"/>
      <c r="FI2" s="76" t="s">
        <v>277</v>
      </c>
      <c r="FJ2" s="76"/>
      <c r="FK2" s="76"/>
      <c r="FL2" s="76"/>
      <c r="FM2" s="26" t="s">
        <v>3</v>
      </c>
      <c r="FN2" s="26"/>
      <c r="FO2" s="26"/>
    </row>
    <row r="4" spans="1:216" ht="15" customHeight="1">
      <c r="A4" s="148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50"/>
      <c r="AJ4" s="129" t="s">
        <v>145</v>
      </c>
      <c r="AK4" s="130"/>
      <c r="AL4" s="130"/>
      <c r="AM4" s="130"/>
      <c r="AN4" s="130"/>
      <c r="AO4" s="130"/>
      <c r="AP4" s="130"/>
      <c r="AQ4" s="130"/>
      <c r="AR4" s="130"/>
      <c r="AS4" s="131"/>
      <c r="AT4" s="129" t="s">
        <v>259</v>
      </c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1"/>
      <c r="BJ4" s="129" t="s">
        <v>260</v>
      </c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1"/>
      <c r="BZ4" s="129" t="s">
        <v>261</v>
      </c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1"/>
      <c r="CP4" s="129" t="s">
        <v>262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1"/>
      <c r="DF4" s="129" t="s">
        <v>263</v>
      </c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1"/>
      <c r="DV4" s="160" t="s">
        <v>148</v>
      </c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</row>
    <row r="5" spans="1:216" ht="15" customHeigh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3"/>
      <c r="AJ5" s="132"/>
      <c r="AK5" s="133"/>
      <c r="AL5" s="133"/>
      <c r="AM5" s="133"/>
      <c r="AN5" s="133"/>
      <c r="AO5" s="133"/>
      <c r="AP5" s="133"/>
      <c r="AQ5" s="133"/>
      <c r="AR5" s="133"/>
      <c r="AS5" s="134"/>
      <c r="AT5" s="132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4"/>
      <c r="BJ5" s="132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4"/>
      <c r="BZ5" s="132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4"/>
      <c r="CP5" s="132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4"/>
      <c r="DF5" s="132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4"/>
      <c r="DV5" s="132" t="s">
        <v>143</v>
      </c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4"/>
      <c r="EK5" s="135" t="s">
        <v>4</v>
      </c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</row>
    <row r="6" spans="1:216" ht="55.5" customHeight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3"/>
      <c r="AJ6" s="132"/>
      <c r="AK6" s="133"/>
      <c r="AL6" s="133"/>
      <c r="AM6" s="133"/>
      <c r="AN6" s="133"/>
      <c r="AO6" s="133"/>
      <c r="AP6" s="133"/>
      <c r="AQ6" s="133"/>
      <c r="AR6" s="133"/>
      <c r="AS6" s="134"/>
      <c r="AT6" s="132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4"/>
      <c r="BJ6" s="132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4"/>
      <c r="BZ6" s="132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4"/>
      <c r="CP6" s="132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4"/>
      <c r="DF6" s="132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4"/>
      <c r="DV6" s="132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4"/>
      <c r="EK6" s="129" t="s">
        <v>299</v>
      </c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1"/>
      <c r="EZ6" s="129" t="s">
        <v>258</v>
      </c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1"/>
      <c r="FP6" s="129" t="s">
        <v>300</v>
      </c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1"/>
      <c r="GE6" s="162" t="s">
        <v>149</v>
      </c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 t="s">
        <v>150</v>
      </c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</row>
    <row r="7" spans="1:216" ht="77.25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6"/>
      <c r="AJ7" s="135"/>
      <c r="AK7" s="136"/>
      <c r="AL7" s="136"/>
      <c r="AM7" s="136"/>
      <c r="AN7" s="136"/>
      <c r="AO7" s="136"/>
      <c r="AP7" s="136"/>
      <c r="AQ7" s="136"/>
      <c r="AR7" s="136"/>
      <c r="AS7" s="137"/>
      <c r="AT7" s="135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7"/>
      <c r="BJ7" s="135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7"/>
      <c r="BZ7" s="135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7"/>
      <c r="CP7" s="135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7"/>
      <c r="DF7" s="135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7"/>
      <c r="DV7" s="135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7"/>
      <c r="EK7" s="135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7"/>
      <c r="EZ7" s="135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7"/>
      <c r="FP7" s="135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7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</row>
    <row r="8" spans="1:216" s="26" customFormat="1" ht="12.75">
      <c r="A8" s="138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  <c r="AJ8" s="138" t="s">
        <v>146</v>
      </c>
      <c r="AK8" s="139"/>
      <c r="AL8" s="139"/>
      <c r="AM8" s="139"/>
      <c r="AN8" s="139"/>
      <c r="AO8" s="139"/>
      <c r="AP8" s="139"/>
      <c r="AQ8" s="139"/>
      <c r="AR8" s="139"/>
      <c r="AS8" s="140"/>
      <c r="AT8" s="138">
        <v>3</v>
      </c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40"/>
      <c r="BJ8" s="138">
        <v>4</v>
      </c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40"/>
      <c r="BZ8" s="138">
        <v>5</v>
      </c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40"/>
      <c r="CP8" s="138">
        <v>6</v>
      </c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40"/>
      <c r="DF8" s="138">
        <v>7</v>
      </c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40"/>
      <c r="DV8" s="138">
        <v>8</v>
      </c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40"/>
      <c r="EK8" s="138">
        <v>9</v>
      </c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40"/>
      <c r="EZ8" s="138">
        <v>10</v>
      </c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40"/>
      <c r="FP8" s="138">
        <v>11</v>
      </c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40"/>
      <c r="GE8" s="138">
        <v>12</v>
      </c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40"/>
      <c r="GT8" s="138">
        <v>13</v>
      </c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40"/>
    </row>
    <row r="9" spans="1:216" ht="13.5" customHeight="1">
      <c r="A9" s="46"/>
      <c r="B9" s="145" t="s">
        <v>151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7"/>
      <c r="AJ9" s="126" t="s">
        <v>152</v>
      </c>
      <c r="AK9" s="127"/>
      <c r="AL9" s="127"/>
      <c r="AM9" s="127"/>
      <c r="AN9" s="127"/>
      <c r="AO9" s="127"/>
      <c r="AP9" s="127"/>
      <c r="AQ9" s="127"/>
      <c r="AR9" s="127"/>
      <c r="AS9" s="128"/>
      <c r="AT9" s="126" t="s">
        <v>43</v>
      </c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8"/>
      <c r="BJ9" s="126" t="s">
        <v>43</v>
      </c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8"/>
      <c r="BZ9" s="126" t="s">
        <v>43</v>
      </c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8"/>
      <c r="CP9" s="126" t="s">
        <v>43</v>
      </c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8"/>
      <c r="DF9" s="126" t="s">
        <v>43</v>
      </c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8"/>
      <c r="DV9" s="164">
        <f>EK9+EZ9</f>
        <v>8029028</v>
      </c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6"/>
      <c r="EK9" s="164">
        <f>EK16</f>
        <v>115124</v>
      </c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6"/>
      <c r="EZ9" s="164">
        <f>EZ16</f>
        <v>7913904</v>
      </c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6"/>
      <c r="FP9" s="112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4"/>
      <c r="GE9" s="112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4"/>
      <c r="GT9" s="112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4"/>
    </row>
    <row r="10" spans="1:216" ht="26.25" customHeight="1">
      <c r="A10" s="46"/>
      <c r="B10" s="124" t="s">
        <v>153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5"/>
      <c r="AJ10" s="115" t="s">
        <v>154</v>
      </c>
      <c r="AK10" s="116"/>
      <c r="AL10" s="116"/>
      <c r="AM10" s="116"/>
      <c r="AN10" s="116"/>
      <c r="AO10" s="116"/>
      <c r="AP10" s="116"/>
      <c r="AQ10" s="116"/>
      <c r="AR10" s="116"/>
      <c r="AS10" s="117"/>
      <c r="AT10" s="115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7"/>
      <c r="BJ10" s="115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7"/>
      <c r="BZ10" s="115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7"/>
      <c r="CP10" s="115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7"/>
      <c r="DF10" s="115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7"/>
      <c r="DV10" s="112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4"/>
      <c r="EK10" s="112" t="s">
        <v>43</v>
      </c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4"/>
      <c r="EZ10" s="112" t="s">
        <v>43</v>
      </c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4"/>
      <c r="FP10" s="112" t="s">
        <v>43</v>
      </c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4"/>
      <c r="GE10" s="112" t="s">
        <v>43</v>
      </c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4"/>
      <c r="GT10" s="112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4"/>
    </row>
    <row r="11" spans="1:216" s="22" customFormat="1" ht="13.5" customHeight="1">
      <c r="A11" s="46"/>
      <c r="B11" s="167" t="s">
        <v>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8"/>
      <c r="AJ11" s="115" t="s">
        <v>43</v>
      </c>
      <c r="AK11" s="116"/>
      <c r="AL11" s="116"/>
      <c r="AM11" s="116"/>
      <c r="AN11" s="116"/>
      <c r="AO11" s="116"/>
      <c r="AP11" s="116"/>
      <c r="AQ11" s="116"/>
      <c r="AR11" s="116"/>
      <c r="AS11" s="117"/>
      <c r="AT11" s="115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7"/>
      <c r="BJ11" s="115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7"/>
      <c r="BZ11" s="115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7"/>
      <c r="CP11" s="115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7"/>
      <c r="DF11" s="115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7"/>
      <c r="DV11" s="112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4"/>
      <c r="EK11" s="112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4"/>
      <c r="EZ11" s="112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4"/>
      <c r="FP11" s="112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4"/>
      <c r="GE11" s="112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4"/>
      <c r="GT11" s="112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4"/>
    </row>
    <row r="12" spans="1:216" s="22" customFormat="1" ht="13.5" customHeight="1">
      <c r="A12" s="46"/>
      <c r="B12" s="157" t="s">
        <v>155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15" t="s">
        <v>157</v>
      </c>
      <c r="AK12" s="116"/>
      <c r="AL12" s="116"/>
      <c r="AM12" s="116"/>
      <c r="AN12" s="116"/>
      <c r="AO12" s="116"/>
      <c r="AP12" s="116"/>
      <c r="AQ12" s="116"/>
      <c r="AR12" s="116"/>
      <c r="AS12" s="117"/>
      <c r="AT12" s="115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7"/>
      <c r="BJ12" s="115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7"/>
      <c r="BZ12" s="115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7"/>
      <c r="CP12" s="115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7"/>
      <c r="DF12" s="115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7"/>
      <c r="DV12" s="112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4"/>
      <c r="EK12" s="112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4"/>
      <c r="EZ12" s="112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4"/>
      <c r="FP12" s="112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4"/>
      <c r="GE12" s="112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4"/>
      <c r="GT12" s="112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4"/>
    </row>
    <row r="13" spans="1:216" s="22" customFormat="1" ht="13.5" customHeight="1">
      <c r="A13" s="46"/>
      <c r="B13" s="157" t="s">
        <v>156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70"/>
      <c r="AJ13" s="115" t="s">
        <v>158</v>
      </c>
      <c r="AK13" s="116"/>
      <c r="AL13" s="116"/>
      <c r="AM13" s="116"/>
      <c r="AN13" s="116"/>
      <c r="AO13" s="116"/>
      <c r="AP13" s="116"/>
      <c r="AQ13" s="116"/>
      <c r="AR13" s="116"/>
      <c r="AS13" s="117"/>
      <c r="AT13" s="115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7"/>
      <c r="BJ13" s="115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7"/>
      <c r="BZ13" s="115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7"/>
      <c r="CP13" s="115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7"/>
      <c r="DF13" s="115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7"/>
      <c r="DV13" s="112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4"/>
      <c r="EK13" s="112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  <c r="EZ13" s="112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4"/>
      <c r="FP13" s="112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4"/>
      <c r="GE13" s="112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4"/>
      <c r="GT13" s="112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4"/>
    </row>
    <row r="14" spans="1:216" ht="13.5" customHeight="1">
      <c r="A14" s="46"/>
      <c r="B14" s="124" t="s">
        <v>159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5"/>
      <c r="AJ14" s="115" t="s">
        <v>160</v>
      </c>
      <c r="AK14" s="116"/>
      <c r="AL14" s="116"/>
      <c r="AM14" s="116"/>
      <c r="AN14" s="116"/>
      <c r="AO14" s="116"/>
      <c r="AP14" s="116"/>
      <c r="AQ14" s="116"/>
      <c r="AR14" s="116"/>
      <c r="AS14" s="117"/>
      <c r="AT14" s="115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7"/>
      <c r="BJ14" s="115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7"/>
      <c r="BZ14" s="115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7"/>
      <c r="CP14" s="115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7"/>
      <c r="DF14" s="115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7"/>
      <c r="DV14" s="112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4"/>
      <c r="EK14" s="112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4"/>
      <c r="EZ14" s="112" t="s">
        <v>43</v>
      </c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4"/>
      <c r="FP14" s="112" t="s">
        <v>43</v>
      </c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4"/>
      <c r="GE14" s="112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4"/>
      <c r="GT14" s="112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4"/>
    </row>
    <row r="15" spans="1:216" s="22" customFormat="1" ht="13.5" customHeight="1">
      <c r="A15" s="46"/>
      <c r="B15" s="167" t="s">
        <v>4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8"/>
      <c r="AJ15" s="115" t="s">
        <v>43</v>
      </c>
      <c r="AK15" s="116"/>
      <c r="AL15" s="116"/>
      <c r="AM15" s="116"/>
      <c r="AN15" s="116"/>
      <c r="AO15" s="116"/>
      <c r="AP15" s="116"/>
      <c r="AQ15" s="116"/>
      <c r="AR15" s="116"/>
      <c r="AS15" s="117"/>
      <c r="AT15" s="115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7"/>
      <c r="BJ15" s="115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7"/>
      <c r="BZ15" s="115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7"/>
      <c r="CP15" s="115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7"/>
      <c r="DF15" s="174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6"/>
      <c r="DV15" s="112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4"/>
      <c r="EK15" s="112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4"/>
      <c r="EZ15" s="112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4"/>
      <c r="FP15" s="112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4"/>
      <c r="GE15" s="112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4"/>
      <c r="GT15" s="112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4"/>
    </row>
    <row r="16" spans="1:216" s="22" customFormat="1" ht="13.5" customHeight="1">
      <c r="A16" s="46"/>
      <c r="B16" s="124" t="s">
        <v>293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5"/>
      <c r="AJ16" s="115" t="s">
        <v>161</v>
      </c>
      <c r="AK16" s="116"/>
      <c r="AL16" s="116"/>
      <c r="AM16" s="116"/>
      <c r="AN16" s="116"/>
      <c r="AO16" s="116"/>
      <c r="AP16" s="116"/>
      <c r="AQ16" s="116"/>
      <c r="AR16" s="116"/>
      <c r="AS16" s="117"/>
      <c r="AT16" s="115" t="s">
        <v>279</v>
      </c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7"/>
      <c r="BJ16" s="115" t="s">
        <v>278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7"/>
      <c r="BZ16" s="115" t="s">
        <v>280</v>
      </c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7"/>
      <c r="CP16" s="115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7"/>
      <c r="DF16" s="174" t="s">
        <v>163</v>
      </c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6"/>
      <c r="DV16" s="118">
        <f>SUM(EK16:HH16)</f>
        <v>8029028</v>
      </c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20"/>
      <c r="EK16" s="118">
        <f>SUM(EK26)</f>
        <v>115124</v>
      </c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20"/>
      <c r="EZ16" s="118">
        <f>SUM(EZ26)</f>
        <v>7913904</v>
      </c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20"/>
      <c r="FP16" s="112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4"/>
      <c r="GE16" s="112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4"/>
      <c r="GT16" s="112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4"/>
    </row>
    <row r="17" spans="1:216" s="22" customFormat="1" ht="13.5" customHeight="1">
      <c r="A17" s="46"/>
      <c r="B17" s="124" t="s">
        <v>156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5"/>
      <c r="AJ17" s="115" t="s">
        <v>162</v>
      </c>
      <c r="AK17" s="116"/>
      <c r="AL17" s="116"/>
      <c r="AM17" s="116"/>
      <c r="AN17" s="116"/>
      <c r="AO17" s="116"/>
      <c r="AP17" s="116"/>
      <c r="AQ17" s="116"/>
      <c r="AR17" s="116"/>
      <c r="AS17" s="117"/>
      <c r="AT17" s="115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7"/>
      <c r="BJ17" s="115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7"/>
      <c r="BZ17" s="115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7"/>
      <c r="CP17" s="115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7"/>
      <c r="DF17" s="174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6"/>
      <c r="DV17" s="112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4"/>
      <c r="EK17" s="112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4"/>
      <c r="EZ17" s="112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4"/>
      <c r="FP17" s="112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4"/>
      <c r="GE17" s="112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4"/>
      <c r="GT17" s="112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4"/>
    </row>
    <row r="18" spans="1:216" ht="26.25" customHeight="1">
      <c r="A18" s="46"/>
      <c r="B18" s="124" t="s">
        <v>164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5"/>
      <c r="AJ18" s="115" t="s">
        <v>163</v>
      </c>
      <c r="AK18" s="116"/>
      <c r="AL18" s="116"/>
      <c r="AM18" s="116"/>
      <c r="AN18" s="116"/>
      <c r="AO18" s="116"/>
      <c r="AP18" s="116"/>
      <c r="AQ18" s="116"/>
      <c r="AR18" s="116"/>
      <c r="AS18" s="117"/>
      <c r="AT18" s="115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7"/>
      <c r="BJ18" s="115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7"/>
      <c r="BZ18" s="115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7"/>
      <c r="CP18" s="115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7"/>
      <c r="DF18" s="174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6"/>
      <c r="DV18" s="112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4"/>
      <c r="EK18" s="112" t="s">
        <v>43</v>
      </c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4"/>
      <c r="EZ18" s="112" t="s">
        <v>43</v>
      </c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4"/>
      <c r="FP18" s="112" t="s">
        <v>43</v>
      </c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4"/>
      <c r="GE18" s="112" t="s">
        <v>43</v>
      </c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4"/>
      <c r="GT18" s="112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4"/>
    </row>
    <row r="19" spans="1:216" ht="68.25" customHeight="1">
      <c r="A19" s="46"/>
      <c r="B19" s="124" t="s">
        <v>256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5"/>
      <c r="AJ19" s="115" t="s">
        <v>165</v>
      </c>
      <c r="AK19" s="116"/>
      <c r="AL19" s="116"/>
      <c r="AM19" s="116"/>
      <c r="AN19" s="116"/>
      <c r="AO19" s="116"/>
      <c r="AP19" s="116"/>
      <c r="AQ19" s="116"/>
      <c r="AR19" s="116"/>
      <c r="AS19" s="117"/>
      <c r="AT19" s="115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7"/>
      <c r="BJ19" s="115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7"/>
      <c r="BZ19" s="115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7"/>
      <c r="CP19" s="115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7"/>
      <c r="DF19" s="174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6"/>
      <c r="DV19" s="112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4"/>
      <c r="EK19" s="112" t="s">
        <v>43</v>
      </c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  <c r="EZ19" s="112" t="s">
        <v>43</v>
      </c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4"/>
      <c r="FP19" s="112" t="s">
        <v>43</v>
      </c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4"/>
      <c r="GE19" s="112" t="s">
        <v>43</v>
      </c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4"/>
      <c r="GT19" s="112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4"/>
    </row>
    <row r="20" spans="1:216" ht="26.25" customHeight="1">
      <c r="A20" s="46"/>
      <c r="B20" s="124" t="s">
        <v>185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5"/>
      <c r="AJ20" s="115" t="s">
        <v>166</v>
      </c>
      <c r="AK20" s="116"/>
      <c r="AL20" s="116"/>
      <c r="AM20" s="116"/>
      <c r="AN20" s="116"/>
      <c r="AO20" s="116"/>
      <c r="AP20" s="116"/>
      <c r="AQ20" s="116"/>
      <c r="AR20" s="116"/>
      <c r="AS20" s="117"/>
      <c r="AT20" s="115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7"/>
      <c r="BJ20" s="115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7"/>
      <c r="BZ20" s="115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7"/>
      <c r="CP20" s="115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7"/>
      <c r="DF20" s="174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6"/>
      <c r="DV20" s="112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4"/>
      <c r="EK20" s="112" t="s">
        <v>43</v>
      </c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  <c r="EZ20" s="112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4"/>
      <c r="FP20" s="112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4"/>
      <c r="GE20" s="112" t="s">
        <v>43</v>
      </c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4"/>
      <c r="GT20" s="112" t="s">
        <v>43</v>
      </c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4"/>
    </row>
    <row r="21" spans="1:216" ht="13.5" customHeight="1">
      <c r="A21" s="46"/>
      <c r="B21" s="124" t="s">
        <v>168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5"/>
      <c r="AJ21" s="115" t="s">
        <v>167</v>
      </c>
      <c r="AK21" s="116"/>
      <c r="AL21" s="116"/>
      <c r="AM21" s="116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7"/>
      <c r="BJ21" s="115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7"/>
      <c r="BZ21" s="115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7"/>
      <c r="CP21" s="115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7"/>
      <c r="DF21" s="174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6"/>
      <c r="DV21" s="112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4"/>
      <c r="EK21" s="112" t="s">
        <v>43</v>
      </c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4"/>
      <c r="EZ21" s="112" t="s">
        <v>43</v>
      </c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4"/>
      <c r="FP21" s="112" t="s">
        <v>43</v>
      </c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4"/>
      <c r="GE21" s="112" t="s">
        <v>43</v>
      </c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4"/>
      <c r="GT21" s="112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4"/>
    </row>
    <row r="22" spans="1:216" ht="13.5" customHeight="1">
      <c r="A22" s="46"/>
      <c r="B22" s="124" t="s">
        <v>170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5"/>
      <c r="AJ22" s="115" t="s">
        <v>169</v>
      </c>
      <c r="AK22" s="116"/>
      <c r="AL22" s="116"/>
      <c r="AM22" s="116"/>
      <c r="AN22" s="116"/>
      <c r="AO22" s="116"/>
      <c r="AP22" s="116"/>
      <c r="AQ22" s="116"/>
      <c r="AR22" s="116"/>
      <c r="AS22" s="117"/>
      <c r="AT22" s="115" t="s">
        <v>43</v>
      </c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7"/>
      <c r="BJ22" s="115" t="s">
        <v>43</v>
      </c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7"/>
      <c r="BZ22" s="115" t="s">
        <v>43</v>
      </c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7"/>
      <c r="CP22" s="115" t="s">
        <v>43</v>
      </c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7"/>
      <c r="DF22" s="174" t="s">
        <v>43</v>
      </c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6"/>
      <c r="DV22" s="112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4"/>
      <c r="EK22" s="112" t="s">
        <v>43</v>
      </c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4"/>
      <c r="EZ22" s="112" t="s">
        <v>43</v>
      </c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4"/>
      <c r="FP22" s="112" t="s">
        <v>43</v>
      </c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4"/>
      <c r="GE22" s="112" t="s">
        <v>43</v>
      </c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4"/>
      <c r="GT22" s="112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4"/>
    </row>
    <row r="23" spans="1:216" s="22" customFormat="1" ht="13.5" customHeight="1">
      <c r="A23" s="46"/>
      <c r="B23" s="167" t="s">
        <v>4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8"/>
      <c r="AJ23" s="115" t="s">
        <v>43</v>
      </c>
      <c r="AK23" s="116"/>
      <c r="AL23" s="116"/>
      <c r="AM23" s="116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7"/>
      <c r="BJ23" s="115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7"/>
      <c r="BZ23" s="115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7"/>
      <c r="CP23" s="115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7"/>
      <c r="DF23" s="174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6"/>
      <c r="DV23" s="112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4"/>
      <c r="EK23" s="112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4"/>
      <c r="EZ23" s="112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4"/>
      <c r="FP23" s="112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4"/>
      <c r="GE23" s="112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4"/>
      <c r="GT23" s="112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4"/>
    </row>
    <row r="24" spans="1:216" s="22" customFormat="1" ht="13.5" customHeight="1">
      <c r="A24" s="46"/>
      <c r="B24" s="157" t="s">
        <v>155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8"/>
      <c r="AJ24" s="115" t="s">
        <v>171</v>
      </c>
      <c r="AK24" s="116"/>
      <c r="AL24" s="116"/>
      <c r="AM24" s="116"/>
      <c r="AN24" s="116"/>
      <c r="AO24" s="116"/>
      <c r="AP24" s="116"/>
      <c r="AQ24" s="116"/>
      <c r="AR24" s="116"/>
      <c r="AS24" s="117"/>
      <c r="AT24" s="115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7"/>
      <c r="BJ24" s="115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7"/>
      <c r="BZ24" s="115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7"/>
      <c r="CP24" s="115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7"/>
      <c r="DF24" s="174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6"/>
      <c r="DV24" s="112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4"/>
      <c r="EK24" s="112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4"/>
      <c r="EZ24" s="112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4"/>
      <c r="FP24" s="112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4"/>
      <c r="GE24" s="112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4"/>
      <c r="GT24" s="112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4"/>
    </row>
    <row r="25" spans="1:216" s="22" customFormat="1" ht="13.5" customHeight="1">
      <c r="A25" s="46"/>
      <c r="B25" s="157" t="s">
        <v>156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8"/>
      <c r="AJ25" s="115" t="s">
        <v>172</v>
      </c>
      <c r="AK25" s="116"/>
      <c r="AL25" s="116"/>
      <c r="AM25" s="116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7"/>
      <c r="BJ25" s="115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7"/>
      <c r="BZ25" s="115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7"/>
      <c r="CP25" s="115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7"/>
      <c r="DF25" s="174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6"/>
      <c r="DV25" s="112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4"/>
      <c r="EK25" s="112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4"/>
      <c r="EZ25" s="112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4"/>
      <c r="FP25" s="112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4"/>
      <c r="GE25" s="112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4"/>
      <c r="GT25" s="112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4"/>
    </row>
    <row r="26" spans="1:216" s="26" customFormat="1" ht="13.5" customHeight="1">
      <c r="A26" s="49"/>
      <c r="B26" s="145" t="s">
        <v>174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7"/>
      <c r="AJ26" s="126" t="s">
        <v>173</v>
      </c>
      <c r="AK26" s="127"/>
      <c r="AL26" s="127"/>
      <c r="AM26" s="127"/>
      <c r="AN26" s="127"/>
      <c r="AO26" s="127"/>
      <c r="AP26" s="127"/>
      <c r="AQ26" s="127"/>
      <c r="AR26" s="127"/>
      <c r="AS26" s="128"/>
      <c r="AT26" s="126" t="s">
        <v>43</v>
      </c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8"/>
      <c r="BJ26" s="126" t="s">
        <v>43</v>
      </c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8"/>
      <c r="BZ26" s="126" t="s">
        <v>43</v>
      </c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8"/>
      <c r="CP26" s="126" t="s">
        <v>43</v>
      </c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8"/>
      <c r="DF26" s="177" t="s">
        <v>43</v>
      </c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9"/>
      <c r="DV26" s="164">
        <f>SUM(EK26:HH26)</f>
        <v>8029028</v>
      </c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6"/>
      <c r="EK26" s="164">
        <f>SUM(EK27+EK35+EK38+EK42+EK43+EK44+EK58)</f>
        <v>115124</v>
      </c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6"/>
      <c r="EZ26" s="164">
        <f>SUM(EZ27+EZ35+EZ38+EZ42+EZ43+EZ44+EZ58)</f>
        <v>7913904</v>
      </c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6"/>
      <c r="FP26" s="142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4"/>
      <c r="GE26" s="142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4"/>
      <c r="GT26" s="142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4"/>
    </row>
    <row r="27" spans="1:216" ht="26.25" customHeight="1">
      <c r="A27" s="46"/>
      <c r="B27" s="124" t="s">
        <v>175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115" t="s">
        <v>44</v>
      </c>
      <c r="AK27" s="116"/>
      <c r="AL27" s="116"/>
      <c r="AM27" s="116"/>
      <c r="AN27" s="116"/>
      <c r="AO27" s="116"/>
      <c r="AP27" s="116"/>
      <c r="AQ27" s="116"/>
      <c r="AR27" s="116"/>
      <c r="AS27" s="117"/>
      <c r="AT27" s="115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7"/>
      <c r="BJ27" s="115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7"/>
      <c r="BZ27" s="115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7"/>
      <c r="CP27" s="115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7"/>
      <c r="DF27" s="174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6"/>
      <c r="DV27" s="118">
        <f>SUM(EK27:FO27)</f>
        <v>7362795</v>
      </c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20"/>
      <c r="EK27" s="118">
        <f>SUM(EK28+EK29+EK32+EK33)</f>
        <v>114840</v>
      </c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20"/>
      <c r="EZ27" s="118">
        <f>SUM(EZ28+EZ29+EZ32+EZ33)</f>
        <v>7247955</v>
      </c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20"/>
      <c r="FP27" s="112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4"/>
      <c r="GE27" s="112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4"/>
      <c r="GT27" s="112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4"/>
    </row>
    <row r="28" spans="1:216" ht="26.25" customHeight="1">
      <c r="A28" s="46"/>
      <c r="B28" s="124" t="s">
        <v>176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  <c r="AJ28" s="115" t="s">
        <v>45</v>
      </c>
      <c r="AK28" s="116"/>
      <c r="AL28" s="116"/>
      <c r="AM28" s="116"/>
      <c r="AN28" s="116"/>
      <c r="AO28" s="116"/>
      <c r="AP28" s="116"/>
      <c r="AQ28" s="116"/>
      <c r="AR28" s="116"/>
      <c r="AS28" s="117"/>
      <c r="AT28" s="115" t="s">
        <v>279</v>
      </c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7"/>
      <c r="BJ28" s="115" t="s">
        <v>278</v>
      </c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7"/>
      <c r="BZ28" s="115" t="s">
        <v>289</v>
      </c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7"/>
      <c r="CP28" s="115" t="s">
        <v>157</v>
      </c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7"/>
      <c r="DF28" s="174" t="s">
        <v>45</v>
      </c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6"/>
      <c r="DV28" s="118">
        <f>SUM(EK28:HH28)</f>
        <v>88203</v>
      </c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20"/>
      <c r="EK28" s="118">
        <v>88203</v>
      </c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20"/>
      <c r="EZ28" s="118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20"/>
      <c r="FP28" s="112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4"/>
      <c r="GE28" s="112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4"/>
      <c r="GT28" s="112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4"/>
    </row>
    <row r="29" spans="1:216" s="22" customFormat="1" ht="13.5" customHeight="1">
      <c r="A29" s="46"/>
      <c r="B29" s="124" t="s">
        <v>176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  <c r="AJ29" s="115" t="s">
        <v>45</v>
      </c>
      <c r="AK29" s="116"/>
      <c r="AL29" s="116"/>
      <c r="AM29" s="116"/>
      <c r="AN29" s="116"/>
      <c r="AO29" s="116"/>
      <c r="AP29" s="116"/>
      <c r="AQ29" s="116"/>
      <c r="AR29" s="116"/>
      <c r="AS29" s="117"/>
      <c r="AT29" s="115" t="s">
        <v>279</v>
      </c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7"/>
      <c r="BJ29" s="115" t="s">
        <v>278</v>
      </c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7"/>
      <c r="BZ29" s="115" t="s">
        <v>290</v>
      </c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7"/>
      <c r="CP29" s="115" t="s">
        <v>157</v>
      </c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7"/>
      <c r="DF29" s="174" t="s">
        <v>306</v>
      </c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6"/>
      <c r="DV29" s="118">
        <f>SUM(EK29:HH29)</f>
        <v>5321553</v>
      </c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20"/>
      <c r="EK29" s="118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20"/>
      <c r="EZ29" s="118">
        <v>5321553</v>
      </c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20"/>
      <c r="FP29" s="112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4"/>
      <c r="GE29" s="112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4"/>
      <c r="GT29" s="112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4"/>
    </row>
    <row r="30" spans="1:216" s="22" customFormat="1" ht="13.5" customHeight="1">
      <c r="A30" s="46"/>
      <c r="B30" s="167" t="s">
        <v>1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8"/>
      <c r="AJ30" s="115" t="s">
        <v>43</v>
      </c>
      <c r="AK30" s="116"/>
      <c r="AL30" s="116"/>
      <c r="AM30" s="116"/>
      <c r="AN30" s="116"/>
      <c r="AO30" s="116"/>
      <c r="AP30" s="116"/>
      <c r="AQ30" s="116"/>
      <c r="AR30" s="116"/>
      <c r="AS30" s="117"/>
      <c r="AT30" s="115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7"/>
      <c r="BJ30" s="115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7"/>
      <c r="BZ30" s="115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7"/>
      <c r="CP30" s="115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7"/>
      <c r="DF30" s="174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6"/>
      <c r="DV30" s="118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20"/>
      <c r="EK30" s="118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20"/>
      <c r="EZ30" s="118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20"/>
      <c r="FP30" s="112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4"/>
      <c r="GE30" s="112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4"/>
      <c r="GT30" s="112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4"/>
    </row>
    <row r="31" spans="1:216" ht="26.25" customHeight="1">
      <c r="A31" s="46"/>
      <c r="B31" s="157" t="s">
        <v>57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  <c r="AJ31" s="115" t="s">
        <v>46</v>
      </c>
      <c r="AK31" s="116"/>
      <c r="AL31" s="116"/>
      <c r="AM31" s="116"/>
      <c r="AN31" s="116"/>
      <c r="AO31" s="116"/>
      <c r="AP31" s="116"/>
      <c r="AQ31" s="116"/>
      <c r="AR31" s="116"/>
      <c r="AS31" s="117"/>
      <c r="AT31" s="115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7"/>
      <c r="BJ31" s="115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7"/>
      <c r="BZ31" s="115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7"/>
      <c r="CP31" s="115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7"/>
      <c r="DF31" s="174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6"/>
      <c r="DV31" s="118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20"/>
      <c r="EK31" s="118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20"/>
      <c r="EZ31" s="118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20"/>
      <c r="FP31" s="112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4"/>
      <c r="GE31" s="112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4"/>
      <c r="GT31" s="112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4"/>
    </row>
    <row r="32" spans="1:216" s="22" customFormat="1" ht="13.5" customHeight="1">
      <c r="A32" s="46"/>
      <c r="B32" s="124" t="s">
        <v>59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  <c r="AJ32" s="115" t="s">
        <v>47</v>
      </c>
      <c r="AK32" s="116"/>
      <c r="AL32" s="116"/>
      <c r="AM32" s="116"/>
      <c r="AN32" s="116"/>
      <c r="AO32" s="116"/>
      <c r="AP32" s="116"/>
      <c r="AQ32" s="116"/>
      <c r="AR32" s="116"/>
      <c r="AS32" s="117"/>
      <c r="AT32" s="115" t="s">
        <v>279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7"/>
      <c r="BJ32" s="115" t="s">
        <v>278</v>
      </c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7"/>
      <c r="BZ32" s="115" t="s">
        <v>289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7"/>
      <c r="CP32" s="115" t="s">
        <v>287</v>
      </c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7"/>
      <c r="DF32" s="174" t="s">
        <v>47</v>
      </c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6"/>
      <c r="DV32" s="118">
        <f>SUM(EK32:HH32)</f>
        <v>26637</v>
      </c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20"/>
      <c r="EK32" s="118">
        <v>26637</v>
      </c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20"/>
      <c r="EZ32" s="118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20"/>
      <c r="FP32" s="112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4"/>
      <c r="GE32" s="112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4"/>
      <c r="GT32" s="112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4"/>
    </row>
    <row r="33" spans="1:216" ht="26.25" customHeight="1">
      <c r="A33" s="46"/>
      <c r="B33" s="124" t="s">
        <v>59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  <c r="AJ33" s="115" t="s">
        <v>47</v>
      </c>
      <c r="AK33" s="116"/>
      <c r="AL33" s="116"/>
      <c r="AM33" s="116"/>
      <c r="AN33" s="116"/>
      <c r="AO33" s="116"/>
      <c r="AP33" s="116"/>
      <c r="AQ33" s="116"/>
      <c r="AR33" s="116"/>
      <c r="AS33" s="117"/>
      <c r="AT33" s="115" t="s">
        <v>279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7"/>
      <c r="BJ33" s="115" t="s">
        <v>278</v>
      </c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7"/>
      <c r="BZ33" s="115" t="s">
        <v>290</v>
      </c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7"/>
      <c r="CP33" s="115" t="s">
        <v>287</v>
      </c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7"/>
      <c r="DF33" s="174" t="s">
        <v>302</v>
      </c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6"/>
      <c r="DV33" s="118">
        <f>SUM(EK33:HH33)</f>
        <v>1926402</v>
      </c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20"/>
      <c r="EK33" s="118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20"/>
      <c r="EZ33" s="118">
        <v>1926402</v>
      </c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20"/>
      <c r="FP33" s="112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4"/>
      <c r="GE33" s="112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4"/>
      <c r="GT33" s="112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4"/>
    </row>
    <row r="34" spans="1:216" s="22" customFormat="1" ht="13.5" customHeight="1">
      <c r="A34" s="46"/>
      <c r="B34" s="157" t="s">
        <v>58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8"/>
      <c r="AJ34" s="115" t="s">
        <v>177</v>
      </c>
      <c r="AK34" s="116"/>
      <c r="AL34" s="116"/>
      <c r="AM34" s="116"/>
      <c r="AN34" s="116"/>
      <c r="AO34" s="116"/>
      <c r="AP34" s="116"/>
      <c r="AQ34" s="116"/>
      <c r="AR34" s="116"/>
      <c r="AS34" s="117"/>
      <c r="AT34" s="115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7"/>
      <c r="BJ34" s="115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7"/>
      <c r="BZ34" s="115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7"/>
      <c r="CP34" s="115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7"/>
      <c r="DF34" s="174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6"/>
      <c r="DV34" s="118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20"/>
      <c r="EK34" s="118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20"/>
      <c r="EZ34" s="118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20"/>
      <c r="FP34" s="112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4"/>
      <c r="GE34" s="112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4"/>
      <c r="GT34" s="112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4"/>
    </row>
    <row r="35" spans="1:216" s="22" customFormat="1" ht="13.5" customHeight="1">
      <c r="A35" s="46"/>
      <c r="B35" s="124" t="s">
        <v>178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5"/>
      <c r="AJ35" s="115" t="s">
        <v>48</v>
      </c>
      <c r="AK35" s="116"/>
      <c r="AL35" s="116"/>
      <c r="AM35" s="116"/>
      <c r="AN35" s="116"/>
      <c r="AO35" s="116"/>
      <c r="AP35" s="116"/>
      <c r="AQ35" s="116"/>
      <c r="AR35" s="116"/>
      <c r="AS35" s="117"/>
      <c r="AT35" s="115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7"/>
      <c r="BJ35" s="115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7"/>
      <c r="BZ35" s="115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7"/>
      <c r="CP35" s="115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7"/>
      <c r="DF35" s="174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6"/>
      <c r="DV35" s="118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20"/>
      <c r="EK35" s="118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20"/>
      <c r="EZ35" s="118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20"/>
      <c r="FP35" s="112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4"/>
      <c r="GE35" s="112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4"/>
      <c r="GT35" s="112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4"/>
    </row>
    <row r="36" spans="1:216" s="22" customFormat="1" ht="13.5" customHeight="1">
      <c r="A36" s="46"/>
      <c r="B36" s="167" t="s">
        <v>1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8"/>
      <c r="AJ36" s="115" t="s">
        <v>43</v>
      </c>
      <c r="AK36" s="116"/>
      <c r="AL36" s="116"/>
      <c r="AM36" s="116"/>
      <c r="AN36" s="116"/>
      <c r="AO36" s="116"/>
      <c r="AP36" s="116"/>
      <c r="AQ36" s="116"/>
      <c r="AR36" s="116"/>
      <c r="AS36" s="117"/>
      <c r="AT36" s="115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7"/>
      <c r="BJ36" s="115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7"/>
      <c r="BZ36" s="115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7"/>
      <c r="CP36" s="115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7"/>
      <c r="DF36" s="174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6"/>
      <c r="DV36" s="118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20"/>
      <c r="EK36" s="118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20"/>
      <c r="EZ36" s="118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20"/>
      <c r="FP36" s="112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4"/>
      <c r="GE36" s="112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4"/>
      <c r="GT36" s="112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4"/>
    </row>
    <row r="37" spans="1:216" ht="26.25" customHeight="1">
      <c r="A37" s="46"/>
      <c r="B37" s="157" t="s">
        <v>155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8"/>
      <c r="AJ37" s="115" t="s">
        <v>49</v>
      </c>
      <c r="AK37" s="116"/>
      <c r="AL37" s="116"/>
      <c r="AM37" s="116"/>
      <c r="AN37" s="116"/>
      <c r="AO37" s="116"/>
      <c r="AP37" s="116"/>
      <c r="AQ37" s="116"/>
      <c r="AR37" s="116"/>
      <c r="AS37" s="117"/>
      <c r="AT37" s="115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7"/>
      <c r="BJ37" s="115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7"/>
      <c r="BZ37" s="115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7"/>
      <c r="CP37" s="115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7"/>
      <c r="DF37" s="174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6"/>
      <c r="DV37" s="118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20"/>
      <c r="EK37" s="118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20"/>
      <c r="EZ37" s="118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20"/>
      <c r="FP37" s="112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4"/>
      <c r="GE37" s="112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4"/>
      <c r="GT37" s="112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4"/>
    </row>
    <row r="38" spans="1:216" s="22" customFormat="1" ht="13.5" customHeight="1">
      <c r="A38" s="46"/>
      <c r="B38" s="124" t="s">
        <v>180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5"/>
      <c r="AJ38" s="115" t="s">
        <v>179</v>
      </c>
      <c r="AK38" s="116"/>
      <c r="AL38" s="116"/>
      <c r="AM38" s="116"/>
      <c r="AN38" s="116"/>
      <c r="AO38" s="116"/>
      <c r="AP38" s="116"/>
      <c r="AQ38" s="116"/>
      <c r="AR38" s="116"/>
      <c r="AS38" s="117"/>
      <c r="AT38" s="115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7"/>
      <c r="BJ38" s="115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7"/>
      <c r="BZ38" s="115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7"/>
      <c r="CP38" s="115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7"/>
      <c r="DF38" s="174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6"/>
      <c r="DV38" s="118">
        <f>SUM(DV40)</f>
        <v>284</v>
      </c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20"/>
      <c r="EK38" s="118">
        <f>SUM(EK40)</f>
        <v>284</v>
      </c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20"/>
      <c r="EZ38" s="118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20"/>
      <c r="FP38" s="112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4"/>
      <c r="GE38" s="112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4"/>
      <c r="GT38" s="112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4"/>
    </row>
    <row r="39" spans="1:216" s="22" customFormat="1" ht="13.5" customHeight="1">
      <c r="A39" s="46"/>
      <c r="B39" s="167" t="s">
        <v>1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8"/>
      <c r="AJ39" s="115" t="s">
        <v>43</v>
      </c>
      <c r="AK39" s="116"/>
      <c r="AL39" s="116"/>
      <c r="AM39" s="116"/>
      <c r="AN39" s="116"/>
      <c r="AO39" s="116"/>
      <c r="AP39" s="116"/>
      <c r="AQ39" s="116"/>
      <c r="AR39" s="116"/>
      <c r="AS39" s="117"/>
      <c r="AT39" s="115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7"/>
      <c r="BJ39" s="115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7"/>
      <c r="BZ39" s="115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7"/>
      <c r="CP39" s="115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7"/>
      <c r="DF39" s="174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6"/>
      <c r="DV39" s="118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20"/>
      <c r="EK39" s="118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20"/>
      <c r="EZ39" s="118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20"/>
      <c r="FP39" s="112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4"/>
      <c r="GE39" s="112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4"/>
      <c r="GT39" s="112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4"/>
    </row>
    <row r="40" spans="1:216" s="22" customFormat="1" ht="13.5" customHeight="1">
      <c r="A40" s="46"/>
      <c r="B40" s="157" t="s">
        <v>292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8"/>
      <c r="AJ40" s="115" t="s">
        <v>181</v>
      </c>
      <c r="AK40" s="116"/>
      <c r="AL40" s="116"/>
      <c r="AM40" s="116"/>
      <c r="AN40" s="116"/>
      <c r="AO40" s="116"/>
      <c r="AP40" s="116"/>
      <c r="AQ40" s="116"/>
      <c r="AR40" s="116"/>
      <c r="AS40" s="117"/>
      <c r="AT40" s="115" t="s">
        <v>279</v>
      </c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7"/>
      <c r="BJ40" s="115" t="s">
        <v>278</v>
      </c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7"/>
      <c r="BZ40" s="115" t="s">
        <v>289</v>
      </c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7"/>
      <c r="CP40" s="115" t="s">
        <v>291</v>
      </c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7"/>
      <c r="DF40" s="174" t="s">
        <v>283</v>
      </c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6"/>
      <c r="DV40" s="118">
        <f>SUM(EK40:HH40)</f>
        <v>284</v>
      </c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20"/>
      <c r="EK40" s="118">
        <v>284</v>
      </c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20"/>
      <c r="EZ40" s="118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20"/>
      <c r="FP40" s="112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4"/>
      <c r="GE40" s="112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4"/>
      <c r="GT40" s="112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4"/>
    </row>
    <row r="41" spans="1:216" s="22" customFormat="1" ht="26.25" customHeight="1">
      <c r="A41" s="46"/>
      <c r="B41" s="157" t="s">
        <v>156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8"/>
      <c r="AJ41" s="115" t="s">
        <v>182</v>
      </c>
      <c r="AK41" s="116"/>
      <c r="AL41" s="116"/>
      <c r="AM41" s="116"/>
      <c r="AN41" s="116"/>
      <c r="AO41" s="116"/>
      <c r="AP41" s="116"/>
      <c r="AQ41" s="116"/>
      <c r="AR41" s="116"/>
      <c r="AS41" s="117"/>
      <c r="AT41" s="115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7"/>
      <c r="BJ41" s="115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7"/>
      <c r="BZ41" s="115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7"/>
      <c r="CP41" s="115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7"/>
      <c r="DF41" s="174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6"/>
      <c r="DV41" s="112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4"/>
      <c r="EK41" s="112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4"/>
      <c r="EZ41" s="112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4"/>
      <c r="FP41" s="112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4"/>
      <c r="GE41" s="112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4"/>
      <c r="GT41" s="112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4"/>
    </row>
    <row r="42" spans="1:216" s="22" customFormat="1" ht="26.25" customHeight="1">
      <c r="A42" s="46"/>
      <c r="B42" s="124" t="s">
        <v>183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5"/>
      <c r="AJ42" s="115" t="s">
        <v>50</v>
      </c>
      <c r="AK42" s="116"/>
      <c r="AL42" s="116"/>
      <c r="AM42" s="116"/>
      <c r="AN42" s="116"/>
      <c r="AO42" s="116"/>
      <c r="AP42" s="116"/>
      <c r="AQ42" s="116"/>
      <c r="AR42" s="116"/>
      <c r="AS42" s="117"/>
      <c r="AT42" s="115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7"/>
      <c r="BJ42" s="115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7"/>
      <c r="BZ42" s="115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7"/>
      <c r="CP42" s="115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7"/>
      <c r="DF42" s="174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6"/>
      <c r="DV42" s="112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4"/>
      <c r="EK42" s="112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4"/>
      <c r="EZ42" s="112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4"/>
      <c r="FP42" s="112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4"/>
      <c r="GE42" s="112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4"/>
      <c r="GT42" s="112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4"/>
    </row>
    <row r="43" spans="1:216" s="22" customFormat="1" ht="26.25" customHeight="1">
      <c r="A43" s="46"/>
      <c r="B43" s="124" t="s">
        <v>186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5"/>
      <c r="AJ43" s="115" t="s">
        <v>184</v>
      </c>
      <c r="AK43" s="116"/>
      <c r="AL43" s="116"/>
      <c r="AM43" s="116"/>
      <c r="AN43" s="116"/>
      <c r="AO43" s="116"/>
      <c r="AP43" s="116"/>
      <c r="AQ43" s="116"/>
      <c r="AR43" s="116"/>
      <c r="AS43" s="117"/>
      <c r="AT43" s="115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7"/>
      <c r="BJ43" s="115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7"/>
      <c r="BZ43" s="115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7"/>
      <c r="CP43" s="115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7"/>
      <c r="DF43" s="174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6"/>
      <c r="DV43" s="112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4"/>
      <c r="EK43" s="112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4"/>
      <c r="EZ43" s="112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4"/>
      <c r="FP43" s="112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4"/>
      <c r="GE43" s="112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4"/>
      <c r="GT43" s="112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4"/>
    </row>
    <row r="44" spans="1:216" s="22" customFormat="1" ht="13.5" customHeight="1">
      <c r="A44" s="46"/>
      <c r="B44" s="159" t="s">
        <v>257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5"/>
      <c r="AJ44" s="115" t="s">
        <v>51</v>
      </c>
      <c r="AK44" s="116"/>
      <c r="AL44" s="116"/>
      <c r="AM44" s="116"/>
      <c r="AN44" s="116"/>
      <c r="AO44" s="116"/>
      <c r="AP44" s="116"/>
      <c r="AQ44" s="116"/>
      <c r="AR44" s="116"/>
      <c r="AS44" s="117"/>
      <c r="AT44" s="115" t="s">
        <v>43</v>
      </c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7"/>
      <c r="BJ44" s="115" t="s">
        <v>43</v>
      </c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7"/>
      <c r="BZ44" s="115" t="s">
        <v>43</v>
      </c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7"/>
      <c r="CP44" s="115" t="s">
        <v>43</v>
      </c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7"/>
      <c r="DF44" s="174" t="s">
        <v>43</v>
      </c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6"/>
      <c r="DV44" s="118">
        <f>SUM(EK44:HH44)</f>
        <v>13133.4</v>
      </c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20"/>
      <c r="EK44" s="118">
        <f>SUM(EK55)</f>
        <v>0</v>
      </c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20"/>
      <c r="EZ44" s="118">
        <f>SUM(EZ56)</f>
        <v>13133.4</v>
      </c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20"/>
      <c r="FP44" s="112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4"/>
      <c r="GE44" s="112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4"/>
      <c r="GT44" s="112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4"/>
    </row>
    <row r="45" spans="1:216" s="22" customFormat="1" ht="13.5" customHeight="1">
      <c r="A45" s="46"/>
      <c r="B45" s="167" t="s">
        <v>4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8"/>
      <c r="AJ45" s="115" t="s">
        <v>43</v>
      </c>
      <c r="AK45" s="116"/>
      <c r="AL45" s="116"/>
      <c r="AM45" s="116"/>
      <c r="AN45" s="116"/>
      <c r="AO45" s="116"/>
      <c r="AP45" s="116"/>
      <c r="AQ45" s="116"/>
      <c r="AR45" s="116"/>
      <c r="AS45" s="117"/>
      <c r="AT45" s="115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7"/>
      <c r="BJ45" s="115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7"/>
      <c r="BZ45" s="115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7"/>
      <c r="CP45" s="115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7"/>
      <c r="DF45" s="174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6"/>
      <c r="DV45" s="118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20"/>
      <c r="EK45" s="118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20"/>
      <c r="EZ45" s="118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20"/>
      <c r="FP45" s="112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4"/>
      <c r="GE45" s="112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4"/>
      <c r="GT45" s="112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4"/>
    </row>
    <row r="46" spans="1:216" s="22" customFormat="1" ht="13.5" customHeight="1">
      <c r="A46" s="46"/>
      <c r="B46" s="157" t="s">
        <v>60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8"/>
      <c r="AJ46" s="115" t="s">
        <v>187</v>
      </c>
      <c r="AK46" s="116"/>
      <c r="AL46" s="116"/>
      <c r="AM46" s="116"/>
      <c r="AN46" s="116"/>
      <c r="AO46" s="116"/>
      <c r="AP46" s="116"/>
      <c r="AQ46" s="116"/>
      <c r="AR46" s="116"/>
      <c r="AS46" s="117"/>
      <c r="AT46" s="115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7"/>
      <c r="BJ46" s="115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7"/>
      <c r="BZ46" s="115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7"/>
      <c r="CP46" s="115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7"/>
      <c r="DF46" s="174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6"/>
      <c r="DV46" s="118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20"/>
      <c r="EK46" s="118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20"/>
      <c r="EZ46" s="118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20"/>
      <c r="FP46" s="112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4"/>
      <c r="GE46" s="112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4"/>
      <c r="GT46" s="112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4"/>
    </row>
    <row r="47" spans="1:216" s="22" customFormat="1" ht="13.5" customHeight="1">
      <c r="A47" s="46"/>
      <c r="B47" s="157" t="s">
        <v>61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8"/>
      <c r="AJ47" s="115" t="s">
        <v>52</v>
      </c>
      <c r="AK47" s="116"/>
      <c r="AL47" s="116"/>
      <c r="AM47" s="116"/>
      <c r="AN47" s="116"/>
      <c r="AO47" s="116"/>
      <c r="AP47" s="116"/>
      <c r="AQ47" s="116"/>
      <c r="AR47" s="116"/>
      <c r="AS47" s="117"/>
      <c r="AT47" s="115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7"/>
      <c r="BJ47" s="115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7"/>
      <c r="BZ47" s="115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7"/>
      <c r="CP47" s="115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7"/>
      <c r="DF47" s="174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6"/>
      <c r="DV47" s="118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20"/>
      <c r="EK47" s="118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20"/>
      <c r="EZ47" s="118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20"/>
      <c r="FP47" s="112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4"/>
      <c r="GE47" s="112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4"/>
      <c r="GT47" s="112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4"/>
    </row>
    <row r="48" spans="1:216" s="22" customFormat="1" ht="26.25" customHeight="1">
      <c r="A48" s="46"/>
      <c r="B48" s="157" t="s">
        <v>62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8"/>
      <c r="AJ48" s="115" t="s">
        <v>53</v>
      </c>
      <c r="AK48" s="116"/>
      <c r="AL48" s="116"/>
      <c r="AM48" s="116"/>
      <c r="AN48" s="116"/>
      <c r="AO48" s="116"/>
      <c r="AP48" s="116"/>
      <c r="AQ48" s="116"/>
      <c r="AR48" s="116"/>
      <c r="AS48" s="117"/>
      <c r="AT48" s="115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7"/>
      <c r="BJ48" s="115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7"/>
      <c r="BZ48" s="115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7"/>
      <c r="CP48" s="115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7"/>
      <c r="DF48" s="174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6"/>
      <c r="DV48" s="118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20"/>
      <c r="EK48" s="118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20"/>
      <c r="EZ48" s="118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20"/>
      <c r="FP48" s="112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4"/>
      <c r="GE48" s="112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4"/>
      <c r="GT48" s="112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4"/>
    </row>
    <row r="49" spans="1:216" s="22" customFormat="1" ht="13.5" customHeight="1">
      <c r="A49" s="46"/>
      <c r="B49" s="124" t="s">
        <v>63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5"/>
      <c r="AJ49" s="115" t="s">
        <v>188</v>
      </c>
      <c r="AK49" s="116"/>
      <c r="AL49" s="116"/>
      <c r="AM49" s="116"/>
      <c r="AN49" s="116"/>
      <c r="AO49" s="116"/>
      <c r="AP49" s="116"/>
      <c r="AQ49" s="116"/>
      <c r="AR49" s="116"/>
      <c r="AS49" s="117"/>
      <c r="AT49" s="115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7"/>
      <c r="BJ49" s="115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7"/>
      <c r="BZ49" s="115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7"/>
      <c r="CP49" s="115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7"/>
      <c r="DF49" s="174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6"/>
      <c r="DV49" s="118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20"/>
      <c r="EK49" s="118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20"/>
      <c r="EZ49" s="118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20"/>
      <c r="FP49" s="112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4"/>
      <c r="GE49" s="112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4"/>
      <c r="GT49" s="112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4"/>
    </row>
    <row r="50" spans="1:216" s="22" customFormat="1" ht="26.25" customHeight="1">
      <c r="A50" s="46"/>
      <c r="B50" s="167" t="s">
        <v>1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8"/>
      <c r="AJ50" s="115" t="s">
        <v>43</v>
      </c>
      <c r="AK50" s="116"/>
      <c r="AL50" s="116"/>
      <c r="AM50" s="116"/>
      <c r="AN50" s="116"/>
      <c r="AO50" s="116"/>
      <c r="AP50" s="116"/>
      <c r="AQ50" s="116"/>
      <c r="AR50" s="116"/>
      <c r="AS50" s="117"/>
      <c r="AT50" s="115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7"/>
      <c r="BJ50" s="115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7"/>
      <c r="BZ50" s="115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7"/>
      <c r="CP50" s="115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7"/>
      <c r="DF50" s="174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6"/>
      <c r="DV50" s="118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20"/>
      <c r="EK50" s="118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20"/>
      <c r="EZ50" s="118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20"/>
      <c r="FP50" s="112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4"/>
      <c r="GE50" s="112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4"/>
      <c r="GT50" s="112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4"/>
    </row>
    <row r="51" spans="1:216" s="22" customFormat="1" ht="26.25" customHeight="1">
      <c r="A51" s="46"/>
      <c r="B51" s="124" t="s">
        <v>190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5"/>
      <c r="AJ51" s="115" t="s">
        <v>189</v>
      </c>
      <c r="AK51" s="116"/>
      <c r="AL51" s="116"/>
      <c r="AM51" s="116"/>
      <c r="AN51" s="116"/>
      <c r="AO51" s="116"/>
      <c r="AP51" s="116"/>
      <c r="AQ51" s="116"/>
      <c r="AR51" s="116"/>
      <c r="AS51" s="117"/>
      <c r="AT51" s="115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7"/>
      <c r="BJ51" s="115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7"/>
      <c r="BZ51" s="115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7"/>
      <c r="CP51" s="115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7"/>
      <c r="DF51" s="174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6"/>
      <c r="DV51" s="118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20"/>
      <c r="EK51" s="118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20"/>
      <c r="EZ51" s="118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20"/>
      <c r="FP51" s="112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4"/>
      <c r="GE51" s="112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4"/>
      <c r="GT51" s="112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4"/>
    </row>
    <row r="52" spans="1:216" s="22" customFormat="1" ht="26.25" customHeight="1">
      <c r="A52" s="46"/>
      <c r="B52" s="124" t="s">
        <v>192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5"/>
      <c r="AJ52" s="115" t="s">
        <v>191</v>
      </c>
      <c r="AK52" s="116"/>
      <c r="AL52" s="116"/>
      <c r="AM52" s="116"/>
      <c r="AN52" s="116"/>
      <c r="AO52" s="116"/>
      <c r="AP52" s="116"/>
      <c r="AQ52" s="116"/>
      <c r="AR52" s="116"/>
      <c r="AS52" s="117"/>
      <c r="AT52" s="115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7"/>
      <c r="BJ52" s="115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7"/>
      <c r="BZ52" s="115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7"/>
      <c r="CP52" s="115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7"/>
      <c r="DF52" s="174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6"/>
      <c r="DV52" s="118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20"/>
      <c r="EK52" s="118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20"/>
      <c r="EZ52" s="118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20"/>
      <c r="FP52" s="112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4"/>
      <c r="GE52" s="112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4"/>
      <c r="GT52" s="112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4"/>
    </row>
    <row r="53" spans="1:216" s="22" customFormat="1" ht="13.5" customHeight="1">
      <c r="A53" s="46"/>
      <c r="B53" s="124" t="s">
        <v>64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5"/>
      <c r="AJ53" s="115" t="s">
        <v>193</v>
      </c>
      <c r="AK53" s="116"/>
      <c r="AL53" s="116"/>
      <c r="AM53" s="116"/>
      <c r="AN53" s="116"/>
      <c r="AO53" s="116"/>
      <c r="AP53" s="116"/>
      <c r="AQ53" s="116"/>
      <c r="AR53" s="116"/>
      <c r="AS53" s="117"/>
      <c r="AT53" s="115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7"/>
      <c r="BJ53" s="115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7"/>
      <c r="BZ53" s="115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7"/>
      <c r="CP53" s="115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7"/>
      <c r="DF53" s="174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6"/>
      <c r="DV53" s="118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20"/>
      <c r="EK53" s="118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20"/>
      <c r="EZ53" s="118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20"/>
      <c r="FP53" s="112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4"/>
      <c r="GE53" s="112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4"/>
      <c r="GT53" s="112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4"/>
    </row>
    <row r="54" spans="1:216" s="22" customFormat="1" ht="26.25" customHeight="1">
      <c r="A54" s="46"/>
      <c r="B54" s="167" t="s">
        <v>1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8"/>
      <c r="AJ54" s="115" t="s">
        <v>43</v>
      </c>
      <c r="AK54" s="116"/>
      <c r="AL54" s="116"/>
      <c r="AM54" s="116"/>
      <c r="AN54" s="116"/>
      <c r="AO54" s="116"/>
      <c r="AP54" s="116"/>
      <c r="AQ54" s="116"/>
      <c r="AR54" s="116"/>
      <c r="AS54" s="117"/>
      <c r="AT54" s="115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7"/>
      <c r="BJ54" s="115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7"/>
      <c r="BZ54" s="115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7"/>
      <c r="CP54" s="115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7"/>
      <c r="DF54" s="174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6"/>
      <c r="DV54" s="118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20"/>
      <c r="EK54" s="118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20"/>
      <c r="EZ54" s="118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20"/>
      <c r="FP54" s="112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4"/>
      <c r="GE54" s="112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4"/>
      <c r="GT54" s="112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4"/>
    </row>
    <row r="55" spans="1:216" s="22" customFormat="1" ht="26.25" customHeight="1">
      <c r="A55" s="46"/>
      <c r="B55" s="124" t="s">
        <v>195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5"/>
      <c r="AJ55" s="115" t="s">
        <v>194</v>
      </c>
      <c r="AK55" s="116"/>
      <c r="AL55" s="116"/>
      <c r="AM55" s="116"/>
      <c r="AN55" s="116"/>
      <c r="AO55" s="116"/>
      <c r="AP55" s="116"/>
      <c r="AQ55" s="116"/>
      <c r="AR55" s="116"/>
      <c r="AS55" s="117"/>
      <c r="AT55" s="115" t="s">
        <v>279</v>
      </c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7"/>
      <c r="BJ55" s="115" t="s">
        <v>278</v>
      </c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7"/>
      <c r="BZ55" s="115" t="s">
        <v>289</v>
      </c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7"/>
      <c r="CP55" s="115" t="s">
        <v>288</v>
      </c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7"/>
      <c r="DF55" s="174" t="s">
        <v>282</v>
      </c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6"/>
      <c r="DV55" s="118">
        <f>SUM(EK55:HH55)</f>
        <v>0</v>
      </c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20"/>
      <c r="EK55" s="118">
        <v>0</v>
      </c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20"/>
      <c r="EZ55" s="118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20"/>
      <c r="FP55" s="112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4"/>
      <c r="GE55" s="112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4"/>
      <c r="GT55" s="112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4"/>
    </row>
    <row r="56" spans="1:216" s="22" customFormat="1" ht="26.25" customHeight="1">
      <c r="A56" s="46"/>
      <c r="B56" s="124" t="s">
        <v>281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5"/>
      <c r="AJ56" s="115" t="s">
        <v>194</v>
      </c>
      <c r="AK56" s="116"/>
      <c r="AL56" s="116"/>
      <c r="AM56" s="116"/>
      <c r="AN56" s="116"/>
      <c r="AO56" s="116"/>
      <c r="AP56" s="116"/>
      <c r="AQ56" s="116"/>
      <c r="AR56" s="116"/>
      <c r="AS56" s="117"/>
      <c r="AT56" s="115" t="s">
        <v>279</v>
      </c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7"/>
      <c r="BJ56" s="115" t="s">
        <v>278</v>
      </c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7"/>
      <c r="BZ56" s="115" t="s">
        <v>290</v>
      </c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7"/>
      <c r="CP56" s="115" t="s">
        <v>288</v>
      </c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7"/>
      <c r="DF56" s="174" t="s">
        <v>303</v>
      </c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6"/>
      <c r="DV56" s="118">
        <f>SUM(EK56:HH56)</f>
        <v>13133.4</v>
      </c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20"/>
      <c r="EK56" s="118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20"/>
      <c r="EZ56" s="118">
        <v>13133.4</v>
      </c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20"/>
      <c r="FP56" s="112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4"/>
      <c r="GE56" s="112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4"/>
      <c r="GT56" s="112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4"/>
    </row>
    <row r="57" spans="1:216" s="22" customFormat="1" ht="13.5" customHeight="1">
      <c r="A57" s="46"/>
      <c r="B57" s="124" t="s">
        <v>197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5"/>
      <c r="AJ57" s="115" t="s">
        <v>196</v>
      </c>
      <c r="AK57" s="116"/>
      <c r="AL57" s="116"/>
      <c r="AM57" s="116"/>
      <c r="AN57" s="116"/>
      <c r="AO57" s="116"/>
      <c r="AP57" s="116"/>
      <c r="AQ57" s="116"/>
      <c r="AR57" s="116"/>
      <c r="AS57" s="117"/>
      <c r="AT57" s="115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7"/>
      <c r="BJ57" s="115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7"/>
      <c r="BZ57" s="115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7"/>
      <c r="CP57" s="115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7"/>
      <c r="DF57" s="174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6"/>
      <c r="DV57" s="118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20"/>
      <c r="EK57" s="118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20"/>
      <c r="EZ57" s="118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20"/>
      <c r="FP57" s="112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4"/>
      <c r="GE57" s="112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4"/>
      <c r="GT57" s="112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4"/>
    </row>
    <row r="58" spans="1:216" s="22" customFormat="1" ht="13.5" customHeight="1">
      <c r="A58" s="46"/>
      <c r="B58" s="159" t="s">
        <v>209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5"/>
      <c r="AJ58" s="115" t="s">
        <v>54</v>
      </c>
      <c r="AK58" s="116"/>
      <c r="AL58" s="116"/>
      <c r="AM58" s="116"/>
      <c r="AN58" s="116"/>
      <c r="AO58" s="116"/>
      <c r="AP58" s="116"/>
      <c r="AQ58" s="116"/>
      <c r="AR58" s="116"/>
      <c r="AS58" s="117"/>
      <c r="AT58" s="115" t="s">
        <v>43</v>
      </c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7"/>
      <c r="BJ58" s="115" t="s">
        <v>43</v>
      </c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7"/>
      <c r="BZ58" s="115" t="s">
        <v>43</v>
      </c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7"/>
      <c r="CP58" s="115" t="s">
        <v>43</v>
      </c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7"/>
      <c r="DF58" s="174" t="s">
        <v>43</v>
      </c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6"/>
      <c r="DV58" s="118">
        <f>SUM(EK58:HH58)</f>
        <v>652815.6</v>
      </c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20"/>
      <c r="EK58" s="118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20"/>
      <c r="EZ58" s="118">
        <f>SUM(EZ63)</f>
        <v>652815.6</v>
      </c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20"/>
      <c r="FP58" s="112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4"/>
      <c r="GE58" s="112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4"/>
      <c r="GT58" s="112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4"/>
    </row>
    <row r="59" spans="1:216" s="22" customFormat="1" ht="42" customHeight="1">
      <c r="A59" s="46"/>
      <c r="B59" s="157" t="s">
        <v>1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8"/>
      <c r="AJ59" s="115" t="s">
        <v>43</v>
      </c>
      <c r="AK59" s="116"/>
      <c r="AL59" s="116"/>
      <c r="AM59" s="116"/>
      <c r="AN59" s="116"/>
      <c r="AO59" s="116"/>
      <c r="AP59" s="116"/>
      <c r="AQ59" s="116"/>
      <c r="AR59" s="116"/>
      <c r="AS59" s="117"/>
      <c r="AT59" s="115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7"/>
      <c r="BJ59" s="115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7"/>
      <c r="BZ59" s="115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7"/>
      <c r="CP59" s="115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7"/>
      <c r="DF59" s="174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6"/>
      <c r="DV59" s="118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20"/>
      <c r="EK59" s="118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20"/>
      <c r="EZ59" s="118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20"/>
      <c r="FP59" s="112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4"/>
      <c r="GE59" s="112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4"/>
      <c r="GT59" s="112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4"/>
    </row>
    <row r="60" spans="1:216" s="22" customFormat="1" ht="27" customHeight="1">
      <c r="A60" s="46"/>
      <c r="B60" s="124" t="s">
        <v>198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5"/>
      <c r="AJ60" s="115" t="s">
        <v>55</v>
      </c>
      <c r="AK60" s="116"/>
      <c r="AL60" s="116"/>
      <c r="AM60" s="116"/>
      <c r="AN60" s="116"/>
      <c r="AO60" s="116"/>
      <c r="AP60" s="116"/>
      <c r="AQ60" s="116"/>
      <c r="AR60" s="116"/>
      <c r="AS60" s="117"/>
      <c r="AT60" s="115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7"/>
      <c r="BJ60" s="115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7"/>
      <c r="BZ60" s="115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7"/>
      <c r="CP60" s="115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7"/>
      <c r="DF60" s="174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6"/>
      <c r="DV60" s="118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20"/>
      <c r="EK60" s="118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20"/>
      <c r="EZ60" s="118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20"/>
      <c r="FP60" s="112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4"/>
      <c r="GE60" s="112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4"/>
      <c r="GT60" s="112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4"/>
    </row>
    <row r="61" spans="1:216" s="22" customFormat="1" ht="13.5" customHeight="1">
      <c r="A61" s="46"/>
      <c r="B61" s="124" t="s">
        <v>70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5"/>
      <c r="AJ61" s="115" t="s">
        <v>199</v>
      </c>
      <c r="AK61" s="116"/>
      <c r="AL61" s="116"/>
      <c r="AM61" s="116"/>
      <c r="AN61" s="116"/>
      <c r="AO61" s="116"/>
      <c r="AP61" s="116"/>
      <c r="AQ61" s="116"/>
      <c r="AR61" s="116"/>
      <c r="AS61" s="117"/>
      <c r="AT61" s="115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7"/>
      <c r="BJ61" s="115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7"/>
      <c r="BZ61" s="115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7"/>
      <c r="CP61" s="115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7"/>
      <c r="DF61" s="174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6"/>
      <c r="DV61" s="118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20"/>
      <c r="EK61" s="118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20"/>
      <c r="EZ61" s="118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20"/>
      <c r="FP61" s="112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4"/>
      <c r="GE61" s="112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4"/>
      <c r="GT61" s="112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4"/>
    </row>
    <row r="62" spans="1:216" s="22" customFormat="1" ht="26.25" customHeight="1">
      <c r="A62" s="46"/>
      <c r="B62" s="124" t="s">
        <v>71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5"/>
      <c r="AJ62" s="115" t="s">
        <v>200</v>
      </c>
      <c r="AK62" s="116"/>
      <c r="AL62" s="116"/>
      <c r="AM62" s="116"/>
      <c r="AN62" s="116"/>
      <c r="AO62" s="116"/>
      <c r="AP62" s="116"/>
      <c r="AQ62" s="116"/>
      <c r="AR62" s="116"/>
      <c r="AS62" s="117"/>
      <c r="AT62" s="115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7"/>
      <c r="BJ62" s="115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7"/>
      <c r="BZ62" s="115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7"/>
      <c r="CP62" s="115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7"/>
      <c r="DF62" s="174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6"/>
      <c r="DV62" s="118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20"/>
      <c r="EK62" s="118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20"/>
      <c r="EZ62" s="118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20"/>
      <c r="FP62" s="112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4"/>
      <c r="GE62" s="112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4"/>
      <c r="GT62" s="112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4"/>
    </row>
    <row r="63" spans="1:216" s="22" customFormat="1" ht="13.5" customHeight="1">
      <c r="A63" s="46"/>
      <c r="B63" s="124" t="s">
        <v>201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5"/>
      <c r="AJ63" s="115" t="s">
        <v>56</v>
      </c>
      <c r="AK63" s="116"/>
      <c r="AL63" s="116"/>
      <c r="AM63" s="116"/>
      <c r="AN63" s="116"/>
      <c r="AO63" s="116"/>
      <c r="AP63" s="116"/>
      <c r="AQ63" s="116"/>
      <c r="AR63" s="116"/>
      <c r="AS63" s="117"/>
      <c r="AT63" s="115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115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7"/>
      <c r="BZ63" s="115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7"/>
      <c r="CP63" s="115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7"/>
      <c r="DF63" s="174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6"/>
      <c r="DV63" s="118">
        <f>SUM(EK63:HH63)</f>
        <v>652815.6</v>
      </c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20"/>
      <c r="EK63" s="118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20"/>
      <c r="EZ63" s="118">
        <f>SUM(EZ64)</f>
        <v>652815.6</v>
      </c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20"/>
      <c r="FP63" s="112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4"/>
      <c r="GE63" s="112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4"/>
      <c r="GT63" s="112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4"/>
    </row>
    <row r="64" spans="1:216" s="22" customFormat="1" ht="26.25" customHeight="1">
      <c r="A64" s="46"/>
      <c r="B64" s="124" t="s">
        <v>203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5"/>
      <c r="AJ64" s="115" t="s">
        <v>202</v>
      </c>
      <c r="AK64" s="116"/>
      <c r="AL64" s="116"/>
      <c r="AM64" s="116"/>
      <c r="AN64" s="116"/>
      <c r="AO64" s="116"/>
      <c r="AP64" s="116"/>
      <c r="AQ64" s="116"/>
      <c r="AR64" s="116"/>
      <c r="AS64" s="117"/>
      <c r="AT64" s="115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7"/>
      <c r="BJ64" s="115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7"/>
      <c r="BZ64" s="115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7"/>
      <c r="CP64" s="115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7"/>
      <c r="DF64" s="174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6"/>
      <c r="DV64" s="118">
        <f>SUM(EK64:HH64)</f>
        <v>652815.6</v>
      </c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20"/>
      <c r="EK64" s="118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20"/>
      <c r="EZ64" s="118">
        <f>SUM(EZ66:FO69)</f>
        <v>652815.6</v>
      </c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20"/>
      <c r="FP64" s="112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4"/>
      <c r="GE64" s="112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4"/>
      <c r="GT64" s="112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4"/>
    </row>
    <row r="65" spans="1:216" s="22" customFormat="1" ht="26.25" customHeight="1">
      <c r="A65" s="46"/>
      <c r="B65" s="157" t="s">
        <v>1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8"/>
      <c r="AJ65" s="115" t="s">
        <v>43</v>
      </c>
      <c r="AK65" s="116"/>
      <c r="AL65" s="116"/>
      <c r="AM65" s="116"/>
      <c r="AN65" s="116"/>
      <c r="AO65" s="116"/>
      <c r="AP65" s="116"/>
      <c r="AQ65" s="116"/>
      <c r="AR65" s="116"/>
      <c r="AS65" s="117"/>
      <c r="AT65" s="115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7"/>
      <c r="BJ65" s="115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7"/>
      <c r="BZ65" s="115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7"/>
      <c r="CP65" s="115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7"/>
      <c r="DF65" s="174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6"/>
      <c r="DV65" s="118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20"/>
      <c r="EK65" s="118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20"/>
      <c r="EZ65" s="118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20"/>
      <c r="FP65" s="112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4"/>
      <c r="GE65" s="112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4"/>
      <c r="GT65" s="112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4"/>
    </row>
    <row r="66" spans="1:216" s="22" customFormat="1" ht="26.25" customHeight="1">
      <c r="A66" s="46"/>
      <c r="B66" s="124" t="s">
        <v>65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5"/>
      <c r="AJ66" s="115" t="s">
        <v>204</v>
      </c>
      <c r="AK66" s="116"/>
      <c r="AL66" s="116"/>
      <c r="AM66" s="116"/>
      <c r="AN66" s="116"/>
      <c r="AO66" s="116"/>
      <c r="AP66" s="116"/>
      <c r="AQ66" s="116"/>
      <c r="AR66" s="116"/>
      <c r="AS66" s="117"/>
      <c r="AT66" s="115" t="s">
        <v>279</v>
      </c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7"/>
      <c r="BJ66" s="115" t="s">
        <v>278</v>
      </c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7"/>
      <c r="BZ66" s="115" t="s">
        <v>290</v>
      </c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7"/>
      <c r="CP66" s="115" t="s">
        <v>288</v>
      </c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7"/>
      <c r="DF66" s="174" t="s">
        <v>304</v>
      </c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6"/>
      <c r="DV66" s="118">
        <f>SUM(EK66:HH66)</f>
        <v>0</v>
      </c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20"/>
      <c r="EK66" s="118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20"/>
      <c r="EZ66" s="118">
        <v>0</v>
      </c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20"/>
      <c r="FP66" s="112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4"/>
      <c r="GE66" s="112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4"/>
      <c r="GT66" s="112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4"/>
    </row>
    <row r="67" spans="1:216" s="22" customFormat="1" ht="26.25" customHeight="1">
      <c r="A67" s="46"/>
      <c r="B67" s="124" t="s">
        <v>66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5"/>
      <c r="AJ67" s="115" t="s">
        <v>205</v>
      </c>
      <c r="AK67" s="116"/>
      <c r="AL67" s="116"/>
      <c r="AM67" s="116"/>
      <c r="AN67" s="116"/>
      <c r="AO67" s="116"/>
      <c r="AP67" s="116"/>
      <c r="AQ67" s="116"/>
      <c r="AR67" s="116"/>
      <c r="AS67" s="117"/>
      <c r="AT67" s="115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7"/>
      <c r="BJ67" s="115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7"/>
      <c r="BZ67" s="115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7"/>
      <c r="CP67" s="115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7"/>
      <c r="DF67" s="174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6"/>
      <c r="DV67" s="118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20"/>
      <c r="EK67" s="118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20"/>
      <c r="EZ67" s="118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20"/>
      <c r="FP67" s="112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4"/>
      <c r="GE67" s="112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4"/>
      <c r="GT67" s="112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4"/>
    </row>
    <row r="68" spans="1:216" s="22" customFormat="1" ht="26.25" customHeight="1">
      <c r="A68" s="46"/>
      <c r="B68" s="124" t="s">
        <v>67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5"/>
      <c r="AJ68" s="115" t="s">
        <v>206</v>
      </c>
      <c r="AK68" s="116"/>
      <c r="AL68" s="116"/>
      <c r="AM68" s="116"/>
      <c r="AN68" s="116"/>
      <c r="AO68" s="116"/>
      <c r="AP68" s="116"/>
      <c r="AQ68" s="116"/>
      <c r="AR68" s="116"/>
      <c r="AS68" s="117"/>
      <c r="AT68" s="115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7"/>
      <c r="BJ68" s="115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7"/>
      <c r="BZ68" s="115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7"/>
      <c r="CP68" s="115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7"/>
      <c r="DF68" s="174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6"/>
      <c r="DV68" s="118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20"/>
      <c r="EK68" s="118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20"/>
      <c r="EZ68" s="118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20"/>
      <c r="FP68" s="112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4"/>
      <c r="GE68" s="112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4"/>
      <c r="GT68" s="112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4"/>
    </row>
    <row r="69" spans="1:216" s="22" customFormat="1" ht="26.25" customHeight="1">
      <c r="A69" s="46"/>
      <c r="B69" s="124" t="s">
        <v>68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5"/>
      <c r="AJ69" s="115" t="s">
        <v>284</v>
      </c>
      <c r="AK69" s="116"/>
      <c r="AL69" s="116"/>
      <c r="AM69" s="116"/>
      <c r="AN69" s="116"/>
      <c r="AO69" s="116"/>
      <c r="AP69" s="116"/>
      <c r="AQ69" s="116"/>
      <c r="AR69" s="116"/>
      <c r="AS69" s="117"/>
      <c r="AT69" s="115" t="s">
        <v>279</v>
      </c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7"/>
      <c r="BJ69" s="115" t="s">
        <v>278</v>
      </c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7"/>
      <c r="BZ69" s="115" t="s">
        <v>290</v>
      </c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7"/>
      <c r="CP69" s="115" t="s">
        <v>288</v>
      </c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7"/>
      <c r="DF69" s="174" t="s">
        <v>305</v>
      </c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6"/>
      <c r="DV69" s="118">
        <f>SUM(EK69:HH69)</f>
        <v>652815.6</v>
      </c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20"/>
      <c r="EK69" s="118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20"/>
      <c r="EZ69" s="118">
        <v>652815.6</v>
      </c>
      <c r="FA69" s="119"/>
      <c r="FB69" s="119"/>
      <c r="FC69" s="119"/>
      <c r="FD69" s="119"/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20"/>
      <c r="FP69" s="112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4"/>
      <c r="GE69" s="112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4"/>
      <c r="GT69" s="112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4"/>
    </row>
    <row r="70" spans="1:216" s="22" customFormat="1" ht="13.5" customHeight="1">
      <c r="A70" s="46"/>
      <c r="B70" s="159" t="s">
        <v>208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5"/>
      <c r="AJ70" s="115" t="s">
        <v>207</v>
      </c>
      <c r="AK70" s="116"/>
      <c r="AL70" s="116"/>
      <c r="AM70" s="116"/>
      <c r="AN70" s="116"/>
      <c r="AO70" s="116"/>
      <c r="AP70" s="116"/>
      <c r="AQ70" s="116"/>
      <c r="AR70" s="116"/>
      <c r="AS70" s="117"/>
      <c r="AT70" s="115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7"/>
      <c r="BJ70" s="115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7"/>
      <c r="BZ70" s="115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7"/>
      <c r="CP70" s="115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7"/>
      <c r="DF70" s="174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6"/>
      <c r="DV70" s="118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20"/>
      <c r="EK70" s="118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20"/>
      <c r="EZ70" s="118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20"/>
      <c r="FP70" s="112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4"/>
      <c r="GE70" s="112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4"/>
      <c r="GT70" s="112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4"/>
    </row>
    <row r="71" spans="1:216" s="22" customFormat="1" ht="13.5" customHeight="1">
      <c r="A71" s="46"/>
      <c r="B71" s="124" t="s">
        <v>212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5"/>
      <c r="AJ71" s="115" t="s">
        <v>210</v>
      </c>
      <c r="AK71" s="116"/>
      <c r="AL71" s="116"/>
      <c r="AM71" s="116"/>
      <c r="AN71" s="116"/>
      <c r="AO71" s="116"/>
      <c r="AP71" s="116"/>
      <c r="AQ71" s="116"/>
      <c r="AR71" s="116"/>
      <c r="AS71" s="117"/>
      <c r="AT71" s="115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7"/>
      <c r="BJ71" s="115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7"/>
      <c r="BZ71" s="115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7"/>
      <c r="CP71" s="115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7"/>
      <c r="DF71" s="174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6"/>
      <c r="DV71" s="118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20"/>
      <c r="EK71" s="118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20"/>
      <c r="EZ71" s="118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20"/>
      <c r="FP71" s="112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4"/>
      <c r="GE71" s="112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4"/>
      <c r="GT71" s="112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4"/>
    </row>
    <row r="72" spans="1:216" s="22" customFormat="1" ht="13.5" customHeight="1">
      <c r="A72" s="46"/>
      <c r="B72" s="124" t="s">
        <v>213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5"/>
      <c r="AJ72" s="115" t="s">
        <v>211</v>
      </c>
      <c r="AK72" s="116"/>
      <c r="AL72" s="116"/>
      <c r="AM72" s="116"/>
      <c r="AN72" s="116"/>
      <c r="AO72" s="116"/>
      <c r="AP72" s="116"/>
      <c r="AQ72" s="116"/>
      <c r="AR72" s="116"/>
      <c r="AS72" s="117"/>
      <c r="AT72" s="115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7"/>
      <c r="BJ72" s="115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7"/>
      <c r="BZ72" s="115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7"/>
      <c r="CP72" s="115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7"/>
      <c r="DF72" s="115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7"/>
      <c r="DV72" s="118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20"/>
      <c r="EK72" s="118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20"/>
      <c r="EZ72" s="118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20"/>
      <c r="FP72" s="112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  <c r="GC72" s="113"/>
      <c r="GD72" s="114"/>
      <c r="GE72" s="112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4"/>
      <c r="GT72" s="112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4"/>
    </row>
    <row r="73" spans="1:216" s="22" customFormat="1" ht="13.5" customHeight="1">
      <c r="A73" s="46"/>
      <c r="B73" s="157" t="s">
        <v>1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8"/>
      <c r="AJ73" s="115" t="s">
        <v>43</v>
      </c>
      <c r="AK73" s="116"/>
      <c r="AL73" s="116"/>
      <c r="AM73" s="116"/>
      <c r="AN73" s="116"/>
      <c r="AO73" s="116"/>
      <c r="AP73" s="116"/>
      <c r="AQ73" s="116"/>
      <c r="AR73" s="116"/>
      <c r="AS73" s="117"/>
      <c r="AT73" s="115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7"/>
      <c r="BJ73" s="115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7"/>
      <c r="BZ73" s="115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7"/>
      <c r="CP73" s="115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7"/>
      <c r="DF73" s="115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7"/>
      <c r="DV73" s="118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20"/>
      <c r="EK73" s="118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20"/>
      <c r="EZ73" s="118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20"/>
      <c r="FP73" s="112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4"/>
      <c r="GE73" s="112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4"/>
      <c r="GT73" s="112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4"/>
    </row>
    <row r="74" spans="1:216" s="22" customFormat="1" ht="13.5" customHeight="1">
      <c r="A74" s="46"/>
      <c r="B74" s="157" t="s">
        <v>155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8"/>
      <c r="AJ74" s="115" t="s">
        <v>214</v>
      </c>
      <c r="AK74" s="116"/>
      <c r="AL74" s="116"/>
      <c r="AM74" s="116"/>
      <c r="AN74" s="116"/>
      <c r="AO74" s="116"/>
      <c r="AP74" s="116"/>
      <c r="AQ74" s="116"/>
      <c r="AR74" s="116"/>
      <c r="AS74" s="117"/>
      <c r="AT74" s="115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7"/>
      <c r="BJ74" s="115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7"/>
      <c r="BZ74" s="115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7"/>
      <c r="CP74" s="115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7"/>
      <c r="DF74" s="115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7"/>
      <c r="DV74" s="118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20"/>
      <c r="EK74" s="118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20"/>
      <c r="EZ74" s="118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20"/>
      <c r="FP74" s="112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4"/>
      <c r="GE74" s="112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4"/>
      <c r="GT74" s="112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4"/>
    </row>
    <row r="75" spans="1:216" s="22" customFormat="1" ht="13.5" customHeight="1">
      <c r="A75" s="46"/>
      <c r="B75" s="157" t="s">
        <v>156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8"/>
      <c r="AJ75" s="115" t="s">
        <v>215</v>
      </c>
      <c r="AK75" s="116"/>
      <c r="AL75" s="116"/>
      <c r="AM75" s="116"/>
      <c r="AN75" s="116"/>
      <c r="AO75" s="116"/>
      <c r="AP75" s="116"/>
      <c r="AQ75" s="116"/>
      <c r="AR75" s="116"/>
      <c r="AS75" s="117"/>
      <c r="AT75" s="115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7"/>
      <c r="BJ75" s="115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7"/>
      <c r="BZ75" s="115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7"/>
      <c r="CP75" s="115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7"/>
      <c r="DF75" s="115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7"/>
      <c r="DV75" s="118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20"/>
      <c r="EK75" s="118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20"/>
      <c r="EZ75" s="118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20"/>
      <c r="FP75" s="112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4"/>
      <c r="GE75" s="112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4"/>
      <c r="GT75" s="112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4"/>
    </row>
    <row r="76" spans="1:216" ht="12.75">
      <c r="A76" s="46"/>
      <c r="B76" s="124" t="s">
        <v>216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5"/>
      <c r="AJ76" s="115" t="s">
        <v>69</v>
      </c>
      <c r="AK76" s="116"/>
      <c r="AL76" s="116"/>
      <c r="AM76" s="116"/>
      <c r="AN76" s="116"/>
      <c r="AO76" s="116"/>
      <c r="AP76" s="116"/>
      <c r="AQ76" s="116"/>
      <c r="AR76" s="116"/>
      <c r="AS76" s="117"/>
      <c r="AT76" s="115" t="s">
        <v>43</v>
      </c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7"/>
      <c r="BJ76" s="115" t="s">
        <v>43</v>
      </c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7"/>
      <c r="BZ76" s="115" t="s">
        <v>43</v>
      </c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7"/>
      <c r="CP76" s="115" t="s">
        <v>43</v>
      </c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7"/>
      <c r="DF76" s="115" t="s">
        <v>43</v>
      </c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7"/>
      <c r="DV76" s="118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20"/>
      <c r="EK76" s="118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20"/>
      <c r="EZ76" s="118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20"/>
      <c r="FP76" s="112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4"/>
      <c r="GE76" s="112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4"/>
      <c r="GT76" s="112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4"/>
    </row>
    <row r="77" spans="1:216" ht="12.75">
      <c r="A77" s="46"/>
      <c r="B77" s="124" t="s">
        <v>218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5"/>
      <c r="AJ77" s="115" t="s">
        <v>217</v>
      </c>
      <c r="AK77" s="116"/>
      <c r="AL77" s="116"/>
      <c r="AM77" s="116"/>
      <c r="AN77" s="116"/>
      <c r="AO77" s="116"/>
      <c r="AP77" s="116"/>
      <c r="AQ77" s="116"/>
      <c r="AR77" s="116"/>
      <c r="AS77" s="117"/>
      <c r="AT77" s="115" t="s">
        <v>43</v>
      </c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7"/>
      <c r="BJ77" s="115" t="s">
        <v>43</v>
      </c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7"/>
      <c r="BZ77" s="115" t="s">
        <v>43</v>
      </c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7"/>
      <c r="CP77" s="115" t="s">
        <v>43</v>
      </c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7"/>
      <c r="DF77" s="115" t="s">
        <v>43</v>
      </c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7"/>
      <c r="DV77" s="118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20"/>
      <c r="EK77" s="118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20"/>
      <c r="EZ77" s="118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20"/>
      <c r="FP77" s="112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4"/>
      <c r="GE77" s="112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4"/>
      <c r="GT77" s="112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4"/>
    </row>
    <row r="78" spans="1:216" ht="12.75" customHeight="1">
      <c r="A78" s="46"/>
      <c r="B78" s="124" t="s">
        <v>216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5"/>
      <c r="AJ78" s="115" t="s">
        <v>69</v>
      </c>
      <c r="AK78" s="116"/>
      <c r="AL78" s="116"/>
      <c r="AM78" s="116"/>
      <c r="AN78" s="116"/>
      <c r="AO78" s="116"/>
      <c r="AP78" s="116"/>
      <c r="AQ78" s="116"/>
      <c r="AR78" s="116"/>
      <c r="AS78" s="117"/>
      <c r="AT78" s="115" t="s">
        <v>43</v>
      </c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7"/>
      <c r="BJ78" s="115" t="s">
        <v>43</v>
      </c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7"/>
      <c r="BZ78" s="115" t="s">
        <v>43</v>
      </c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7"/>
      <c r="CP78" s="115" t="s">
        <v>43</v>
      </c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7"/>
      <c r="DF78" s="115" t="s">
        <v>43</v>
      </c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7"/>
      <c r="DV78" s="118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20"/>
      <c r="EK78" s="118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20"/>
      <c r="EZ78" s="118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20"/>
      <c r="FP78" s="112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4"/>
      <c r="GE78" s="112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4"/>
      <c r="GT78" s="112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4"/>
    </row>
    <row r="79" spans="1:216" ht="12.75" customHeight="1">
      <c r="A79" s="46"/>
      <c r="B79" s="124" t="s">
        <v>218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5"/>
      <c r="AJ79" s="115" t="s">
        <v>217</v>
      </c>
      <c r="AK79" s="116"/>
      <c r="AL79" s="116"/>
      <c r="AM79" s="116"/>
      <c r="AN79" s="116"/>
      <c r="AO79" s="116"/>
      <c r="AP79" s="116"/>
      <c r="AQ79" s="116"/>
      <c r="AR79" s="116"/>
      <c r="AS79" s="117"/>
      <c r="AT79" s="115" t="s">
        <v>43</v>
      </c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7"/>
      <c r="BJ79" s="115" t="s">
        <v>43</v>
      </c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7"/>
      <c r="BZ79" s="115" t="s">
        <v>43</v>
      </c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7"/>
      <c r="CP79" s="115" t="s">
        <v>43</v>
      </c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7"/>
      <c r="DF79" s="115" t="s">
        <v>43</v>
      </c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7"/>
      <c r="DV79" s="118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20"/>
      <c r="EK79" s="118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20"/>
      <c r="EZ79" s="118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20"/>
      <c r="FP79" s="112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4"/>
      <c r="GE79" s="112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4"/>
      <c r="GT79" s="112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4"/>
    </row>
  </sheetData>
  <sheetProtection/>
  <mergeCells count="955">
    <mergeCell ref="B1:HH1"/>
    <mergeCell ref="DY2:FD2"/>
    <mergeCell ref="FE2:FH2"/>
    <mergeCell ref="FI2:FL2"/>
    <mergeCell ref="A4:AI7"/>
    <mergeCell ref="AJ4:AS7"/>
    <mergeCell ref="AT4:BI7"/>
    <mergeCell ref="BJ4:BY7"/>
    <mergeCell ref="BZ4:CO7"/>
    <mergeCell ref="CP4:DE7"/>
    <mergeCell ref="DF4:DU7"/>
    <mergeCell ref="DV4:HH4"/>
    <mergeCell ref="DV5:EJ7"/>
    <mergeCell ref="EK5:HH5"/>
    <mergeCell ref="EK6:EY7"/>
    <mergeCell ref="EZ6:FO7"/>
    <mergeCell ref="FP6:GD7"/>
    <mergeCell ref="GE6:GS7"/>
    <mergeCell ref="GT6:HH7"/>
    <mergeCell ref="A8:AI8"/>
    <mergeCell ref="AJ8:AS8"/>
    <mergeCell ref="AT8:BI8"/>
    <mergeCell ref="BJ8:BY8"/>
    <mergeCell ref="BZ8:CO8"/>
    <mergeCell ref="CP8:DE8"/>
    <mergeCell ref="DF8:DU8"/>
    <mergeCell ref="DV8:EJ8"/>
    <mergeCell ref="EK8:EY8"/>
    <mergeCell ref="EZ8:FO8"/>
    <mergeCell ref="FP8:GD8"/>
    <mergeCell ref="GE8:GS8"/>
    <mergeCell ref="GT8:HH8"/>
    <mergeCell ref="B9:AI9"/>
    <mergeCell ref="AJ9:AS9"/>
    <mergeCell ref="AT9:BI9"/>
    <mergeCell ref="BJ9:BY9"/>
    <mergeCell ref="BZ9:CO9"/>
    <mergeCell ref="CP9:DE9"/>
    <mergeCell ref="DF9:DU9"/>
    <mergeCell ref="DV9:EJ9"/>
    <mergeCell ref="EK9:EY9"/>
    <mergeCell ref="EZ9:FO9"/>
    <mergeCell ref="FP9:GD9"/>
    <mergeCell ref="GE9:GS9"/>
    <mergeCell ref="GT9:HH9"/>
    <mergeCell ref="B10:AI10"/>
    <mergeCell ref="AJ10:AS10"/>
    <mergeCell ref="AT10:BI10"/>
    <mergeCell ref="BJ10:BY10"/>
    <mergeCell ref="BZ10:CO10"/>
    <mergeCell ref="CP10:DE10"/>
    <mergeCell ref="DF10:DU10"/>
    <mergeCell ref="DV10:EJ10"/>
    <mergeCell ref="EK10:EY10"/>
    <mergeCell ref="EZ10:FO10"/>
    <mergeCell ref="FP10:GD10"/>
    <mergeCell ref="GE10:GS10"/>
    <mergeCell ref="GT10:HH10"/>
    <mergeCell ref="B11:AI11"/>
    <mergeCell ref="AJ11:AS11"/>
    <mergeCell ref="AT11:BI11"/>
    <mergeCell ref="BJ11:BY11"/>
    <mergeCell ref="BZ11:CO11"/>
    <mergeCell ref="CP11:DE11"/>
    <mergeCell ref="DF11:DU11"/>
    <mergeCell ref="DV11:EJ11"/>
    <mergeCell ref="EK11:EY11"/>
    <mergeCell ref="EZ11:FO11"/>
    <mergeCell ref="FP11:GD11"/>
    <mergeCell ref="GE11:GS11"/>
    <mergeCell ref="GT11:HH11"/>
    <mergeCell ref="B12:AI12"/>
    <mergeCell ref="AJ12:AS12"/>
    <mergeCell ref="AT12:BI12"/>
    <mergeCell ref="BJ12:BY12"/>
    <mergeCell ref="BZ12:CO12"/>
    <mergeCell ref="CP12:DE12"/>
    <mergeCell ref="DF12:DU12"/>
    <mergeCell ref="DV12:EJ12"/>
    <mergeCell ref="EK12:EY12"/>
    <mergeCell ref="EZ12:FO12"/>
    <mergeCell ref="FP12:GD12"/>
    <mergeCell ref="GE12:GS12"/>
    <mergeCell ref="GT12:HH12"/>
    <mergeCell ref="B13:AI13"/>
    <mergeCell ref="AJ13:AS13"/>
    <mergeCell ref="AT13:BI13"/>
    <mergeCell ref="BJ13:BY13"/>
    <mergeCell ref="BZ13:CO13"/>
    <mergeCell ref="CP13:DE13"/>
    <mergeCell ref="DF13:DU13"/>
    <mergeCell ref="DV13:EJ13"/>
    <mergeCell ref="EK13:EY13"/>
    <mergeCell ref="EZ13:FO13"/>
    <mergeCell ref="FP13:GD13"/>
    <mergeCell ref="GE13:GS13"/>
    <mergeCell ref="GT13:HH13"/>
    <mergeCell ref="B14:AI14"/>
    <mergeCell ref="AJ14:AS14"/>
    <mergeCell ref="AT14:BI14"/>
    <mergeCell ref="BJ14:BY14"/>
    <mergeCell ref="BZ14:CO14"/>
    <mergeCell ref="CP14:DE14"/>
    <mergeCell ref="DF14:DU14"/>
    <mergeCell ref="DV14:EJ14"/>
    <mergeCell ref="EK14:EY14"/>
    <mergeCell ref="EZ14:FO14"/>
    <mergeCell ref="FP14:GD14"/>
    <mergeCell ref="GE14:GS14"/>
    <mergeCell ref="GT14:HH14"/>
    <mergeCell ref="B15:AI15"/>
    <mergeCell ref="AJ15:AS15"/>
    <mergeCell ref="AT15:BI15"/>
    <mergeCell ref="BJ15:BY15"/>
    <mergeCell ref="BZ15:CO15"/>
    <mergeCell ref="CP15:DE15"/>
    <mergeCell ref="DF15:DU15"/>
    <mergeCell ref="DV15:EJ15"/>
    <mergeCell ref="EK15:EY15"/>
    <mergeCell ref="EZ15:FO15"/>
    <mergeCell ref="FP15:GD15"/>
    <mergeCell ref="GE15:GS15"/>
    <mergeCell ref="GT15:HH15"/>
    <mergeCell ref="B16:AI16"/>
    <mergeCell ref="AJ16:AS16"/>
    <mergeCell ref="AT16:BI16"/>
    <mergeCell ref="BJ16:BY16"/>
    <mergeCell ref="BZ16:CO16"/>
    <mergeCell ref="CP16:DE16"/>
    <mergeCell ref="DF16:DU16"/>
    <mergeCell ref="DV16:EJ16"/>
    <mergeCell ref="EK16:EY16"/>
    <mergeCell ref="EZ16:FO16"/>
    <mergeCell ref="FP16:GD16"/>
    <mergeCell ref="GE16:GS16"/>
    <mergeCell ref="GT16:HH16"/>
    <mergeCell ref="B17:AI17"/>
    <mergeCell ref="AJ17:AS17"/>
    <mergeCell ref="AT17:BI17"/>
    <mergeCell ref="BJ17:BY17"/>
    <mergeCell ref="BZ17:CO17"/>
    <mergeCell ref="CP17:DE17"/>
    <mergeCell ref="DF17:DU17"/>
    <mergeCell ref="DV17:EJ17"/>
    <mergeCell ref="EK17:EY17"/>
    <mergeCell ref="EZ17:FO17"/>
    <mergeCell ref="FP17:GD17"/>
    <mergeCell ref="GE17:GS17"/>
    <mergeCell ref="GT17:HH17"/>
    <mergeCell ref="B18:AI18"/>
    <mergeCell ref="AJ18:AS18"/>
    <mergeCell ref="AT18:BI18"/>
    <mergeCell ref="BJ18:BY18"/>
    <mergeCell ref="BZ18:CO18"/>
    <mergeCell ref="CP18:DE18"/>
    <mergeCell ref="DF18:DU18"/>
    <mergeCell ref="DV18:EJ18"/>
    <mergeCell ref="EK18:EY18"/>
    <mergeCell ref="EZ18:FO18"/>
    <mergeCell ref="FP18:GD18"/>
    <mergeCell ref="GE18:GS18"/>
    <mergeCell ref="GT18:HH18"/>
    <mergeCell ref="B19:AI19"/>
    <mergeCell ref="AJ19:AS19"/>
    <mergeCell ref="AT19:BI19"/>
    <mergeCell ref="BJ19:BY19"/>
    <mergeCell ref="BZ19:CO19"/>
    <mergeCell ref="CP19:DE19"/>
    <mergeCell ref="DF19:DU19"/>
    <mergeCell ref="DV19:EJ19"/>
    <mergeCell ref="EK19:EY19"/>
    <mergeCell ref="EZ19:FO19"/>
    <mergeCell ref="FP19:GD19"/>
    <mergeCell ref="GE19:GS19"/>
    <mergeCell ref="GT19:HH19"/>
    <mergeCell ref="B20:AI20"/>
    <mergeCell ref="AJ20:AS20"/>
    <mergeCell ref="AT20:BI20"/>
    <mergeCell ref="BJ20:BY20"/>
    <mergeCell ref="BZ20:CO20"/>
    <mergeCell ref="CP20:DE20"/>
    <mergeCell ref="DF20:DU20"/>
    <mergeCell ref="DV20:EJ20"/>
    <mergeCell ref="EK20:EY20"/>
    <mergeCell ref="EZ20:FO20"/>
    <mergeCell ref="FP20:GD20"/>
    <mergeCell ref="GE20:GS20"/>
    <mergeCell ref="GT20:HH20"/>
    <mergeCell ref="B21:AI21"/>
    <mergeCell ref="AJ21:AS21"/>
    <mergeCell ref="AT21:BI21"/>
    <mergeCell ref="BJ21:BY21"/>
    <mergeCell ref="BZ21:CO21"/>
    <mergeCell ref="CP21:DE21"/>
    <mergeCell ref="DF21:DU21"/>
    <mergeCell ref="DV21:EJ21"/>
    <mergeCell ref="EK21:EY21"/>
    <mergeCell ref="EZ21:FO21"/>
    <mergeCell ref="FP21:GD21"/>
    <mergeCell ref="GE21:GS21"/>
    <mergeCell ref="GT21:HH21"/>
    <mergeCell ref="B22:AI22"/>
    <mergeCell ref="AJ22:AS22"/>
    <mergeCell ref="AT22:BI22"/>
    <mergeCell ref="BJ22:BY22"/>
    <mergeCell ref="BZ22:CO22"/>
    <mergeCell ref="CP22:DE22"/>
    <mergeCell ref="DF22:DU22"/>
    <mergeCell ref="DV22:EJ22"/>
    <mergeCell ref="EK22:EY22"/>
    <mergeCell ref="EZ22:FO22"/>
    <mergeCell ref="FP22:GD22"/>
    <mergeCell ref="GE22:GS22"/>
    <mergeCell ref="GT22:HH22"/>
    <mergeCell ref="B23:AI23"/>
    <mergeCell ref="AJ23:AS23"/>
    <mergeCell ref="AT23:BI23"/>
    <mergeCell ref="BJ23:BY23"/>
    <mergeCell ref="BZ23:CO23"/>
    <mergeCell ref="CP23:DE23"/>
    <mergeCell ref="DF23:DU23"/>
    <mergeCell ref="DV23:EJ23"/>
    <mergeCell ref="EK23:EY23"/>
    <mergeCell ref="EZ23:FO23"/>
    <mergeCell ref="FP23:GD23"/>
    <mergeCell ref="GE23:GS23"/>
    <mergeCell ref="GT23:HH23"/>
    <mergeCell ref="B24:AI24"/>
    <mergeCell ref="AJ24:AS24"/>
    <mergeCell ref="AT24:BI24"/>
    <mergeCell ref="BJ24:BY24"/>
    <mergeCell ref="BZ24:CO24"/>
    <mergeCell ref="CP24:DE24"/>
    <mergeCell ref="DF24:DU24"/>
    <mergeCell ref="DV24:EJ24"/>
    <mergeCell ref="EK24:EY24"/>
    <mergeCell ref="EZ24:FO24"/>
    <mergeCell ref="FP24:GD24"/>
    <mergeCell ref="GE24:GS24"/>
    <mergeCell ref="GT24:HH24"/>
    <mergeCell ref="B25:AI25"/>
    <mergeCell ref="AJ25:AS25"/>
    <mergeCell ref="AT25:BI25"/>
    <mergeCell ref="BJ25:BY25"/>
    <mergeCell ref="BZ25:CO25"/>
    <mergeCell ref="CP25:DE25"/>
    <mergeCell ref="DF25:DU25"/>
    <mergeCell ref="DV25:EJ25"/>
    <mergeCell ref="EK25:EY25"/>
    <mergeCell ref="EZ25:FO25"/>
    <mergeCell ref="FP25:GD25"/>
    <mergeCell ref="GE25:GS25"/>
    <mergeCell ref="GT25:HH25"/>
    <mergeCell ref="B26:AI26"/>
    <mergeCell ref="AJ26:AS26"/>
    <mergeCell ref="AT26:BI26"/>
    <mergeCell ref="BJ26:BY26"/>
    <mergeCell ref="BZ26:CO26"/>
    <mergeCell ref="CP26:DE26"/>
    <mergeCell ref="DF26:DU26"/>
    <mergeCell ref="DV26:EJ26"/>
    <mergeCell ref="EK26:EY26"/>
    <mergeCell ref="EZ26:FO26"/>
    <mergeCell ref="FP26:GD26"/>
    <mergeCell ref="GE26:GS26"/>
    <mergeCell ref="GT26:HH26"/>
    <mergeCell ref="B27:AI27"/>
    <mergeCell ref="AJ27:AS27"/>
    <mergeCell ref="AT27:BI27"/>
    <mergeCell ref="BJ27:BY27"/>
    <mergeCell ref="BZ27:CO27"/>
    <mergeCell ref="CP27:DE27"/>
    <mergeCell ref="DF27:DU27"/>
    <mergeCell ref="DV27:EJ27"/>
    <mergeCell ref="EK27:EY27"/>
    <mergeCell ref="EZ27:FO27"/>
    <mergeCell ref="FP27:GD27"/>
    <mergeCell ref="GE27:GS27"/>
    <mergeCell ref="GT27:HH27"/>
    <mergeCell ref="B28:AI28"/>
    <mergeCell ref="AJ28:AS28"/>
    <mergeCell ref="AT28:BI28"/>
    <mergeCell ref="BJ28:BY28"/>
    <mergeCell ref="BZ28:CO28"/>
    <mergeCell ref="CP28:DE28"/>
    <mergeCell ref="DF28:DU28"/>
    <mergeCell ref="DV28:EJ28"/>
    <mergeCell ref="EK28:EY28"/>
    <mergeCell ref="EZ28:FO28"/>
    <mergeCell ref="FP28:GD28"/>
    <mergeCell ref="GE28:GS28"/>
    <mergeCell ref="GT28:HH28"/>
    <mergeCell ref="B29:AI29"/>
    <mergeCell ref="AJ29:AS29"/>
    <mergeCell ref="AT29:BI29"/>
    <mergeCell ref="BJ29:BY29"/>
    <mergeCell ref="BZ29:CO29"/>
    <mergeCell ref="CP29:DE29"/>
    <mergeCell ref="DF29:DU29"/>
    <mergeCell ref="DV29:EJ29"/>
    <mergeCell ref="EK29:EY29"/>
    <mergeCell ref="EZ29:FO29"/>
    <mergeCell ref="FP29:GD29"/>
    <mergeCell ref="GE29:GS29"/>
    <mergeCell ref="GT29:HH29"/>
    <mergeCell ref="B30:AI30"/>
    <mergeCell ref="AJ30:AS30"/>
    <mergeCell ref="AT30:BI30"/>
    <mergeCell ref="BJ30:BY30"/>
    <mergeCell ref="BZ30:CO30"/>
    <mergeCell ref="CP30:DE30"/>
    <mergeCell ref="DF30:DU30"/>
    <mergeCell ref="DV30:EJ30"/>
    <mergeCell ref="EK30:EY30"/>
    <mergeCell ref="EZ30:FO30"/>
    <mergeCell ref="FP30:GD30"/>
    <mergeCell ref="GE30:GS30"/>
    <mergeCell ref="GT30:HH30"/>
    <mergeCell ref="B31:AI31"/>
    <mergeCell ref="AJ31:AS31"/>
    <mergeCell ref="AT31:BI31"/>
    <mergeCell ref="BJ31:BY31"/>
    <mergeCell ref="BZ31:CO31"/>
    <mergeCell ref="CP31:DE31"/>
    <mergeCell ref="DF31:DU31"/>
    <mergeCell ref="DV31:EJ31"/>
    <mergeCell ref="EK31:EY31"/>
    <mergeCell ref="EZ31:FO31"/>
    <mergeCell ref="FP31:GD31"/>
    <mergeCell ref="GE31:GS31"/>
    <mergeCell ref="GT31:HH31"/>
    <mergeCell ref="B32:AI32"/>
    <mergeCell ref="AJ32:AS32"/>
    <mergeCell ref="AT32:BI32"/>
    <mergeCell ref="BJ32:BY32"/>
    <mergeCell ref="BZ32:CO32"/>
    <mergeCell ref="CP32:DE32"/>
    <mergeCell ref="DF32:DU32"/>
    <mergeCell ref="DV32:EJ32"/>
    <mergeCell ref="EK32:EY32"/>
    <mergeCell ref="EZ32:FO32"/>
    <mergeCell ref="FP32:GD32"/>
    <mergeCell ref="GE32:GS32"/>
    <mergeCell ref="GT32:HH32"/>
    <mergeCell ref="B33:AI33"/>
    <mergeCell ref="AJ33:AS33"/>
    <mergeCell ref="AT33:BI33"/>
    <mergeCell ref="BJ33:BY33"/>
    <mergeCell ref="BZ33:CO33"/>
    <mergeCell ref="CP33:DE33"/>
    <mergeCell ref="DF33:DU33"/>
    <mergeCell ref="DV33:EJ33"/>
    <mergeCell ref="EK33:EY33"/>
    <mergeCell ref="EZ33:FO33"/>
    <mergeCell ref="FP33:GD33"/>
    <mergeCell ref="GE33:GS33"/>
    <mergeCell ref="GT33:HH33"/>
    <mergeCell ref="B34:AI34"/>
    <mergeCell ref="AJ34:AS34"/>
    <mergeCell ref="AT34:BI34"/>
    <mergeCell ref="BJ34:BY34"/>
    <mergeCell ref="BZ34:CO34"/>
    <mergeCell ref="CP34:DE34"/>
    <mergeCell ref="DF34:DU34"/>
    <mergeCell ref="DV34:EJ34"/>
    <mergeCell ref="EK34:EY34"/>
    <mergeCell ref="EZ34:FO34"/>
    <mergeCell ref="FP34:GD34"/>
    <mergeCell ref="GE34:GS34"/>
    <mergeCell ref="GT34:HH34"/>
    <mergeCell ref="B35:AI35"/>
    <mergeCell ref="AJ35:AS35"/>
    <mergeCell ref="AT35:BI35"/>
    <mergeCell ref="BJ35:BY35"/>
    <mergeCell ref="BZ35:CO35"/>
    <mergeCell ref="CP35:DE35"/>
    <mergeCell ref="DF35:DU35"/>
    <mergeCell ref="DV35:EJ35"/>
    <mergeCell ref="EK35:EY35"/>
    <mergeCell ref="EZ35:FO35"/>
    <mergeCell ref="FP35:GD35"/>
    <mergeCell ref="GE35:GS35"/>
    <mergeCell ref="GT35:HH35"/>
    <mergeCell ref="B36:AI36"/>
    <mergeCell ref="AJ36:AS36"/>
    <mergeCell ref="AT36:BI36"/>
    <mergeCell ref="BJ36:BY36"/>
    <mergeCell ref="BZ36:CO36"/>
    <mergeCell ref="CP36:DE36"/>
    <mergeCell ref="DF36:DU36"/>
    <mergeCell ref="DV36:EJ36"/>
    <mergeCell ref="EK36:EY36"/>
    <mergeCell ref="EZ36:FO36"/>
    <mergeCell ref="FP36:GD36"/>
    <mergeCell ref="GE36:GS36"/>
    <mergeCell ref="GT36:HH36"/>
    <mergeCell ref="B37:AI37"/>
    <mergeCell ref="AJ37:AS37"/>
    <mergeCell ref="AT37:BI37"/>
    <mergeCell ref="BJ37:BY37"/>
    <mergeCell ref="BZ37:CO37"/>
    <mergeCell ref="CP37:DE37"/>
    <mergeCell ref="DF37:DU37"/>
    <mergeCell ref="DV37:EJ37"/>
    <mergeCell ref="EK37:EY37"/>
    <mergeCell ref="EZ37:FO37"/>
    <mergeCell ref="FP37:GD37"/>
    <mergeCell ref="GE37:GS37"/>
    <mergeCell ref="GT37:HH37"/>
    <mergeCell ref="B38:AI38"/>
    <mergeCell ref="AJ38:AS38"/>
    <mergeCell ref="AT38:BI38"/>
    <mergeCell ref="BJ38:BY38"/>
    <mergeCell ref="BZ38:CO38"/>
    <mergeCell ref="CP38:DE38"/>
    <mergeCell ref="DF38:DU38"/>
    <mergeCell ref="DV38:EJ38"/>
    <mergeCell ref="EK38:EY38"/>
    <mergeCell ref="EZ38:FO38"/>
    <mergeCell ref="FP38:GD38"/>
    <mergeCell ref="GE38:GS38"/>
    <mergeCell ref="GT38:HH38"/>
    <mergeCell ref="B39:AI39"/>
    <mergeCell ref="AJ39:AS39"/>
    <mergeCell ref="AT39:BI39"/>
    <mergeCell ref="BJ39:BY39"/>
    <mergeCell ref="BZ39:CO39"/>
    <mergeCell ref="CP39:DE39"/>
    <mergeCell ref="DF39:DU39"/>
    <mergeCell ref="DV39:EJ39"/>
    <mergeCell ref="EK39:EY39"/>
    <mergeCell ref="EZ39:FO39"/>
    <mergeCell ref="FP39:GD39"/>
    <mergeCell ref="GE39:GS39"/>
    <mergeCell ref="GT39:HH39"/>
    <mergeCell ref="B40:AI40"/>
    <mergeCell ref="AJ40:AS40"/>
    <mergeCell ref="AT40:BI40"/>
    <mergeCell ref="BJ40:BY40"/>
    <mergeCell ref="BZ40:CO40"/>
    <mergeCell ref="CP40:DE40"/>
    <mergeCell ref="DF40:DU40"/>
    <mergeCell ref="DV40:EJ40"/>
    <mergeCell ref="EK40:EY40"/>
    <mergeCell ref="EZ40:FO40"/>
    <mergeCell ref="FP40:GD40"/>
    <mergeCell ref="GE40:GS40"/>
    <mergeCell ref="GT40:HH40"/>
    <mergeCell ref="B41:AI41"/>
    <mergeCell ref="AJ41:AS41"/>
    <mergeCell ref="AT41:BI41"/>
    <mergeCell ref="BJ41:BY41"/>
    <mergeCell ref="BZ41:CO41"/>
    <mergeCell ref="CP41:DE41"/>
    <mergeCell ref="DF41:DU41"/>
    <mergeCell ref="DV41:EJ41"/>
    <mergeCell ref="EK41:EY41"/>
    <mergeCell ref="EZ41:FO41"/>
    <mergeCell ref="FP41:GD41"/>
    <mergeCell ref="GE41:GS41"/>
    <mergeCell ref="GT41:HH41"/>
    <mergeCell ref="B42:AI42"/>
    <mergeCell ref="AJ42:AS42"/>
    <mergeCell ref="AT42:BI42"/>
    <mergeCell ref="BJ42:BY42"/>
    <mergeCell ref="BZ42:CO42"/>
    <mergeCell ref="CP42:DE42"/>
    <mergeCell ref="DF42:DU42"/>
    <mergeCell ref="DV42:EJ42"/>
    <mergeCell ref="EK42:EY42"/>
    <mergeCell ref="EZ42:FO42"/>
    <mergeCell ref="FP42:GD42"/>
    <mergeCell ref="GE42:GS42"/>
    <mergeCell ref="GT42:HH42"/>
    <mergeCell ref="B43:AI43"/>
    <mergeCell ref="AJ43:AS43"/>
    <mergeCell ref="AT43:BI43"/>
    <mergeCell ref="BJ43:BY43"/>
    <mergeCell ref="BZ43:CO43"/>
    <mergeCell ref="CP43:DE43"/>
    <mergeCell ref="DF43:DU43"/>
    <mergeCell ref="DV43:EJ43"/>
    <mergeCell ref="EK43:EY43"/>
    <mergeCell ref="EZ43:FO43"/>
    <mergeCell ref="FP43:GD43"/>
    <mergeCell ref="GE43:GS43"/>
    <mergeCell ref="GT43:HH43"/>
    <mergeCell ref="B44:AI44"/>
    <mergeCell ref="AJ44:AS44"/>
    <mergeCell ref="AT44:BI44"/>
    <mergeCell ref="BJ44:BY44"/>
    <mergeCell ref="BZ44:CO44"/>
    <mergeCell ref="CP44:DE44"/>
    <mergeCell ref="DF44:DU44"/>
    <mergeCell ref="DV44:EJ44"/>
    <mergeCell ref="EK44:EY44"/>
    <mergeCell ref="EZ44:FO44"/>
    <mergeCell ref="FP44:GD44"/>
    <mergeCell ref="GE44:GS44"/>
    <mergeCell ref="GT44:HH44"/>
    <mergeCell ref="B45:AI45"/>
    <mergeCell ref="AJ45:AS45"/>
    <mergeCell ref="AT45:BI45"/>
    <mergeCell ref="BJ45:BY45"/>
    <mergeCell ref="BZ45:CO45"/>
    <mergeCell ref="CP45:DE45"/>
    <mergeCell ref="DF45:DU45"/>
    <mergeCell ref="DV45:EJ45"/>
    <mergeCell ref="EK45:EY45"/>
    <mergeCell ref="EZ45:FO45"/>
    <mergeCell ref="FP45:GD45"/>
    <mergeCell ref="GE45:GS45"/>
    <mergeCell ref="GT45:HH45"/>
    <mergeCell ref="B46:AI46"/>
    <mergeCell ref="AJ46:AS46"/>
    <mergeCell ref="AT46:BI46"/>
    <mergeCell ref="BJ46:BY46"/>
    <mergeCell ref="BZ46:CO46"/>
    <mergeCell ref="CP46:DE46"/>
    <mergeCell ref="DF46:DU46"/>
    <mergeCell ref="DV46:EJ46"/>
    <mergeCell ref="EK46:EY46"/>
    <mergeCell ref="EZ46:FO46"/>
    <mergeCell ref="FP46:GD46"/>
    <mergeCell ref="GE46:GS46"/>
    <mergeCell ref="GT46:HH46"/>
    <mergeCell ref="B47:AI47"/>
    <mergeCell ref="AJ47:AS47"/>
    <mergeCell ref="AT47:BI47"/>
    <mergeCell ref="BJ47:BY47"/>
    <mergeCell ref="BZ47:CO47"/>
    <mergeCell ref="CP47:DE47"/>
    <mergeCell ref="DF47:DU47"/>
    <mergeCell ref="DV47:EJ47"/>
    <mergeCell ref="EK47:EY47"/>
    <mergeCell ref="EZ47:FO47"/>
    <mergeCell ref="FP47:GD47"/>
    <mergeCell ref="GE47:GS47"/>
    <mergeCell ref="GT47:HH47"/>
    <mergeCell ref="B48:AI48"/>
    <mergeCell ref="AJ48:AS48"/>
    <mergeCell ref="AT48:BI48"/>
    <mergeCell ref="BJ48:BY48"/>
    <mergeCell ref="BZ48:CO48"/>
    <mergeCell ref="CP48:DE48"/>
    <mergeCell ref="DF48:DU48"/>
    <mergeCell ref="DV48:EJ48"/>
    <mergeCell ref="EK48:EY48"/>
    <mergeCell ref="EZ48:FO48"/>
    <mergeCell ref="FP48:GD48"/>
    <mergeCell ref="GE48:GS48"/>
    <mergeCell ref="GT48:HH48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EK49:EY49"/>
    <mergeCell ref="EZ49:FO49"/>
    <mergeCell ref="FP49:GD49"/>
    <mergeCell ref="GE49:GS49"/>
    <mergeCell ref="GT49:HH49"/>
    <mergeCell ref="B50:AI50"/>
    <mergeCell ref="AJ50:AS50"/>
    <mergeCell ref="AT50:BI50"/>
    <mergeCell ref="BJ50:BY50"/>
    <mergeCell ref="BZ50:CO50"/>
    <mergeCell ref="CP50:DE50"/>
    <mergeCell ref="DF50:DU50"/>
    <mergeCell ref="DV50:EJ50"/>
    <mergeCell ref="EK50:EY50"/>
    <mergeCell ref="EZ50:FO50"/>
    <mergeCell ref="FP50:GD50"/>
    <mergeCell ref="GE50:GS50"/>
    <mergeCell ref="GT50:HH50"/>
    <mergeCell ref="B51:AI51"/>
    <mergeCell ref="AJ51:AS51"/>
    <mergeCell ref="AT51:BI51"/>
    <mergeCell ref="BJ51:BY51"/>
    <mergeCell ref="BZ51:CO51"/>
    <mergeCell ref="CP51:DE51"/>
    <mergeCell ref="DF51:DU51"/>
    <mergeCell ref="DV51:EJ51"/>
    <mergeCell ref="EK51:EY51"/>
    <mergeCell ref="EZ51:FO51"/>
    <mergeCell ref="FP51:GD51"/>
    <mergeCell ref="GE51:GS51"/>
    <mergeCell ref="GT51:HH51"/>
    <mergeCell ref="B52:AI52"/>
    <mergeCell ref="AJ52:AS52"/>
    <mergeCell ref="AT52:BI52"/>
    <mergeCell ref="BJ52:BY52"/>
    <mergeCell ref="BZ52:CO52"/>
    <mergeCell ref="CP52:DE52"/>
    <mergeCell ref="DF52:DU52"/>
    <mergeCell ref="DV52:EJ52"/>
    <mergeCell ref="EK52:EY52"/>
    <mergeCell ref="EZ52:FO52"/>
    <mergeCell ref="FP52:GD52"/>
    <mergeCell ref="GE52:GS52"/>
    <mergeCell ref="GT52:HH52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EK53:EY53"/>
    <mergeCell ref="EZ53:FO53"/>
    <mergeCell ref="FP53:GD53"/>
    <mergeCell ref="GE53:GS53"/>
    <mergeCell ref="GT53:HH53"/>
    <mergeCell ref="B54:AI54"/>
    <mergeCell ref="AJ54:AS54"/>
    <mergeCell ref="AT54:BI54"/>
    <mergeCell ref="BJ54:BY54"/>
    <mergeCell ref="BZ54:CO54"/>
    <mergeCell ref="CP54:DE54"/>
    <mergeCell ref="DF54:DU54"/>
    <mergeCell ref="DV54:EJ54"/>
    <mergeCell ref="EK54:EY54"/>
    <mergeCell ref="EZ54:FO54"/>
    <mergeCell ref="FP54:GD54"/>
    <mergeCell ref="GE54:GS54"/>
    <mergeCell ref="GT54:HH54"/>
    <mergeCell ref="B55:AI55"/>
    <mergeCell ref="AJ55:AS55"/>
    <mergeCell ref="AT55:BI55"/>
    <mergeCell ref="BJ55:BY55"/>
    <mergeCell ref="BZ55:CO55"/>
    <mergeCell ref="CP55:DE55"/>
    <mergeCell ref="DF55:DU55"/>
    <mergeCell ref="DV55:EJ55"/>
    <mergeCell ref="EK55:EY55"/>
    <mergeCell ref="EZ55:FO55"/>
    <mergeCell ref="FP55:GD55"/>
    <mergeCell ref="GE55:GS55"/>
    <mergeCell ref="GT55:HH55"/>
    <mergeCell ref="B56:AI56"/>
    <mergeCell ref="AJ56:AS56"/>
    <mergeCell ref="AT56:BI56"/>
    <mergeCell ref="BJ56:BY56"/>
    <mergeCell ref="BZ56:CO56"/>
    <mergeCell ref="CP56:DE56"/>
    <mergeCell ref="DF56:DU56"/>
    <mergeCell ref="DV56:EJ56"/>
    <mergeCell ref="EK56:EY56"/>
    <mergeCell ref="EZ56:FO56"/>
    <mergeCell ref="FP56:GD56"/>
    <mergeCell ref="GE56:GS56"/>
    <mergeCell ref="GT56:HH56"/>
    <mergeCell ref="B57:AI57"/>
    <mergeCell ref="AJ57:AS57"/>
    <mergeCell ref="AT57:BI57"/>
    <mergeCell ref="BJ57:BY57"/>
    <mergeCell ref="BZ57:CO57"/>
    <mergeCell ref="CP57:DE57"/>
    <mergeCell ref="DF57:DU57"/>
    <mergeCell ref="DV57:EJ57"/>
    <mergeCell ref="EK57:EY57"/>
    <mergeCell ref="EZ57:FO57"/>
    <mergeCell ref="FP57:GD57"/>
    <mergeCell ref="GE57:GS57"/>
    <mergeCell ref="GT57:HH57"/>
    <mergeCell ref="B58:AI58"/>
    <mergeCell ref="AJ58:AS58"/>
    <mergeCell ref="AT58:BI58"/>
    <mergeCell ref="BJ58:BY58"/>
    <mergeCell ref="BZ58:CO58"/>
    <mergeCell ref="CP58:DE58"/>
    <mergeCell ref="DF58:DU58"/>
    <mergeCell ref="DV58:EJ58"/>
    <mergeCell ref="EK58:EY58"/>
    <mergeCell ref="EZ58:FO58"/>
    <mergeCell ref="FP58:GD58"/>
    <mergeCell ref="GE58:GS58"/>
    <mergeCell ref="GT58:HH58"/>
    <mergeCell ref="B59:AI59"/>
    <mergeCell ref="AJ59:AS59"/>
    <mergeCell ref="AT59:BI59"/>
    <mergeCell ref="BJ59:BY59"/>
    <mergeCell ref="BZ59:CO59"/>
    <mergeCell ref="CP59:DE59"/>
    <mergeCell ref="DF59:DU59"/>
    <mergeCell ref="DV59:EJ59"/>
    <mergeCell ref="EK59:EY59"/>
    <mergeCell ref="EZ59:FO59"/>
    <mergeCell ref="FP59:GD59"/>
    <mergeCell ref="GE59:GS59"/>
    <mergeCell ref="GT59:HH59"/>
    <mergeCell ref="B60:AI60"/>
    <mergeCell ref="AJ60:AS60"/>
    <mergeCell ref="AT60:BI60"/>
    <mergeCell ref="BJ60:BY60"/>
    <mergeCell ref="BZ60:CO60"/>
    <mergeCell ref="CP60:DE60"/>
    <mergeCell ref="DF60:DU60"/>
    <mergeCell ref="DV60:EJ60"/>
    <mergeCell ref="EK60:EY60"/>
    <mergeCell ref="EZ60:FO60"/>
    <mergeCell ref="FP60:GD60"/>
    <mergeCell ref="GE60:GS60"/>
    <mergeCell ref="GT60:HH60"/>
    <mergeCell ref="B61:AI61"/>
    <mergeCell ref="AJ61:AS61"/>
    <mergeCell ref="AT61:BI61"/>
    <mergeCell ref="BJ61:BY61"/>
    <mergeCell ref="BZ61:CO61"/>
    <mergeCell ref="CP61:DE61"/>
    <mergeCell ref="DF61:DU61"/>
    <mergeCell ref="DV61:EJ61"/>
    <mergeCell ref="EK61:EY61"/>
    <mergeCell ref="EZ61:FO61"/>
    <mergeCell ref="FP61:GD61"/>
    <mergeCell ref="GE61:GS61"/>
    <mergeCell ref="GT61:HH61"/>
    <mergeCell ref="B62:AI62"/>
    <mergeCell ref="AJ62:AS62"/>
    <mergeCell ref="AT62:BI62"/>
    <mergeCell ref="BJ62:BY62"/>
    <mergeCell ref="BZ62:CO62"/>
    <mergeCell ref="CP62:DE62"/>
    <mergeCell ref="DF62:DU62"/>
    <mergeCell ref="DV62:EJ62"/>
    <mergeCell ref="EK62:EY62"/>
    <mergeCell ref="EZ62:FO62"/>
    <mergeCell ref="FP62:GD62"/>
    <mergeCell ref="GE62:GS62"/>
    <mergeCell ref="GT62:HH62"/>
    <mergeCell ref="B63:AI63"/>
    <mergeCell ref="AJ63:AS63"/>
    <mergeCell ref="AT63:BI63"/>
    <mergeCell ref="BJ63:BY63"/>
    <mergeCell ref="BZ63:CO63"/>
    <mergeCell ref="CP63:DE63"/>
    <mergeCell ref="DF63:DU63"/>
    <mergeCell ref="DV63:EJ63"/>
    <mergeCell ref="EK63:EY63"/>
    <mergeCell ref="EZ63:FO63"/>
    <mergeCell ref="FP63:GD63"/>
    <mergeCell ref="GE63:GS63"/>
    <mergeCell ref="GT63:HH63"/>
    <mergeCell ref="B64:AI64"/>
    <mergeCell ref="AJ64:AS64"/>
    <mergeCell ref="AT64:BI64"/>
    <mergeCell ref="BJ64:BY64"/>
    <mergeCell ref="BZ64:CO64"/>
    <mergeCell ref="CP64:DE64"/>
    <mergeCell ref="DF64:DU64"/>
    <mergeCell ref="DV64:EJ64"/>
    <mergeCell ref="EK64:EY64"/>
    <mergeCell ref="EZ64:FO64"/>
    <mergeCell ref="FP64:GD64"/>
    <mergeCell ref="GE64:GS64"/>
    <mergeCell ref="GT64:HH64"/>
    <mergeCell ref="B65:AI65"/>
    <mergeCell ref="AJ65:AS65"/>
    <mergeCell ref="AT65:BI65"/>
    <mergeCell ref="BJ65:BY65"/>
    <mergeCell ref="BZ65:CO65"/>
    <mergeCell ref="CP65:DE65"/>
    <mergeCell ref="DF65:DU65"/>
    <mergeCell ref="DV65:EJ65"/>
    <mergeCell ref="EK65:EY65"/>
    <mergeCell ref="EZ65:FO65"/>
    <mergeCell ref="FP65:GD65"/>
    <mergeCell ref="GE65:GS65"/>
    <mergeCell ref="GT65:HH65"/>
    <mergeCell ref="B66:AI66"/>
    <mergeCell ref="AJ66:AS66"/>
    <mergeCell ref="AT66:BI66"/>
    <mergeCell ref="BJ66:BY66"/>
    <mergeCell ref="BZ66:CO66"/>
    <mergeCell ref="CP66:DE66"/>
    <mergeCell ref="DF66:DU66"/>
    <mergeCell ref="DV66:EJ66"/>
    <mergeCell ref="EK66:EY66"/>
    <mergeCell ref="EZ66:FO66"/>
    <mergeCell ref="FP66:GD66"/>
    <mergeCell ref="GE66:GS66"/>
    <mergeCell ref="GT66:HH66"/>
    <mergeCell ref="B67:AI67"/>
    <mergeCell ref="AJ67:AS67"/>
    <mergeCell ref="AT67:BI67"/>
    <mergeCell ref="BJ67:BY67"/>
    <mergeCell ref="BZ67:CO67"/>
    <mergeCell ref="CP67:DE67"/>
    <mergeCell ref="DF67:DU67"/>
    <mergeCell ref="DV67:EJ67"/>
    <mergeCell ref="EK67:EY67"/>
    <mergeCell ref="EZ67:FO67"/>
    <mergeCell ref="FP67:GD67"/>
    <mergeCell ref="GE67:GS67"/>
    <mergeCell ref="GT67:HH67"/>
    <mergeCell ref="B68:AI68"/>
    <mergeCell ref="AJ68:AS68"/>
    <mergeCell ref="AT68:BI68"/>
    <mergeCell ref="BJ68:BY68"/>
    <mergeCell ref="BZ68:CO68"/>
    <mergeCell ref="CP68:DE68"/>
    <mergeCell ref="DF68:DU68"/>
    <mergeCell ref="DV68:EJ68"/>
    <mergeCell ref="EK68:EY68"/>
    <mergeCell ref="EZ68:FO68"/>
    <mergeCell ref="FP68:GD68"/>
    <mergeCell ref="GE68:GS68"/>
    <mergeCell ref="GT68:HH68"/>
    <mergeCell ref="B69:AI69"/>
    <mergeCell ref="AJ69:AS69"/>
    <mergeCell ref="AT69:BI69"/>
    <mergeCell ref="BJ69:BY69"/>
    <mergeCell ref="BZ69:CO69"/>
    <mergeCell ref="CP69:DE69"/>
    <mergeCell ref="DF69:DU69"/>
    <mergeCell ref="DV69:EJ69"/>
    <mergeCell ref="EK69:EY69"/>
    <mergeCell ref="EZ69:FO69"/>
    <mergeCell ref="FP69:GD69"/>
    <mergeCell ref="GE69:GS69"/>
    <mergeCell ref="GT69:HH69"/>
    <mergeCell ref="B70:AI70"/>
    <mergeCell ref="AJ70:AS70"/>
    <mergeCell ref="AT70:BI70"/>
    <mergeCell ref="BJ70:BY70"/>
    <mergeCell ref="BZ70:CO70"/>
    <mergeCell ref="CP70:DE70"/>
    <mergeCell ref="DF70:DU70"/>
    <mergeCell ref="DV70:EJ70"/>
    <mergeCell ref="EK70:EY70"/>
    <mergeCell ref="EZ70:FO70"/>
    <mergeCell ref="FP70:GD70"/>
    <mergeCell ref="GE70:GS70"/>
    <mergeCell ref="GT70:HH70"/>
    <mergeCell ref="B71:AI71"/>
    <mergeCell ref="AJ71:AS71"/>
    <mergeCell ref="AT71:BI71"/>
    <mergeCell ref="BJ71:BY71"/>
    <mergeCell ref="BZ71:CO71"/>
    <mergeCell ref="CP71:DE71"/>
    <mergeCell ref="DF71:DU71"/>
    <mergeCell ref="DV71:EJ71"/>
    <mergeCell ref="EK71:EY71"/>
    <mergeCell ref="EZ71:FO71"/>
    <mergeCell ref="FP71:GD71"/>
    <mergeCell ref="GE71:GS71"/>
    <mergeCell ref="GT71:HH71"/>
    <mergeCell ref="B72:AI72"/>
    <mergeCell ref="AJ72:AS72"/>
    <mergeCell ref="AT72:BI72"/>
    <mergeCell ref="BJ72:BY72"/>
    <mergeCell ref="BZ72:CO72"/>
    <mergeCell ref="CP72:DE72"/>
    <mergeCell ref="DF72:DU72"/>
    <mergeCell ref="DV72:EJ72"/>
    <mergeCell ref="EK72:EY72"/>
    <mergeCell ref="EZ72:FO72"/>
    <mergeCell ref="FP72:GD72"/>
    <mergeCell ref="GE72:GS72"/>
    <mergeCell ref="GT72:HH72"/>
    <mergeCell ref="B73:AI73"/>
    <mergeCell ref="AJ73:AS73"/>
    <mergeCell ref="AT73:BI73"/>
    <mergeCell ref="BJ73:BY73"/>
    <mergeCell ref="BZ73:CO73"/>
    <mergeCell ref="CP73:DE73"/>
    <mergeCell ref="DF73:DU73"/>
    <mergeCell ref="DV73:EJ73"/>
    <mergeCell ref="EK73:EY73"/>
    <mergeCell ref="GT73:HH73"/>
    <mergeCell ref="B74:AI74"/>
    <mergeCell ref="AJ74:AS74"/>
    <mergeCell ref="AT74:BI74"/>
    <mergeCell ref="BJ74:BY74"/>
    <mergeCell ref="BZ74:CO74"/>
    <mergeCell ref="CP74:DE74"/>
    <mergeCell ref="EZ74:FO74"/>
    <mergeCell ref="FP74:GD74"/>
    <mergeCell ref="GE74:GS74"/>
    <mergeCell ref="EZ73:FO73"/>
    <mergeCell ref="FP73:GD73"/>
    <mergeCell ref="GE73:GS73"/>
    <mergeCell ref="CP75:DE75"/>
    <mergeCell ref="DF75:DU75"/>
    <mergeCell ref="DV75:EJ75"/>
    <mergeCell ref="EK75:EY75"/>
    <mergeCell ref="DF74:DU74"/>
    <mergeCell ref="DV74:EJ74"/>
    <mergeCell ref="EK74:EY74"/>
    <mergeCell ref="EZ75:FO75"/>
    <mergeCell ref="FP75:GD75"/>
    <mergeCell ref="GE75:GS75"/>
    <mergeCell ref="GT75:HH75"/>
    <mergeCell ref="GT74:HH74"/>
    <mergeCell ref="B75:AI75"/>
    <mergeCell ref="AJ75:AS75"/>
    <mergeCell ref="AT75:BI75"/>
    <mergeCell ref="BJ75:BY75"/>
    <mergeCell ref="BZ75:CO75"/>
    <mergeCell ref="B76:AI76"/>
    <mergeCell ref="AJ76:AS76"/>
    <mergeCell ref="AT76:BI76"/>
    <mergeCell ref="BJ76:BY76"/>
    <mergeCell ref="BZ76:CO76"/>
    <mergeCell ref="CP76:DE76"/>
    <mergeCell ref="DF76:DU76"/>
    <mergeCell ref="DV76:EJ76"/>
    <mergeCell ref="EK76:EY76"/>
    <mergeCell ref="EZ76:FO76"/>
    <mergeCell ref="FP76:GD76"/>
    <mergeCell ref="GE76:GS76"/>
    <mergeCell ref="GT76:HH76"/>
    <mergeCell ref="B77:AI77"/>
    <mergeCell ref="AJ77:AS77"/>
    <mergeCell ref="AT77:BI77"/>
    <mergeCell ref="BJ77:BY77"/>
    <mergeCell ref="BZ77:CO77"/>
    <mergeCell ref="CP77:DE77"/>
    <mergeCell ref="DF77:DU77"/>
    <mergeCell ref="DV77:EJ77"/>
    <mergeCell ref="EK77:EY77"/>
    <mergeCell ref="GT77:HH77"/>
    <mergeCell ref="B78:AI78"/>
    <mergeCell ref="AJ78:AS78"/>
    <mergeCell ref="AT78:BI78"/>
    <mergeCell ref="BJ78:BY78"/>
    <mergeCell ref="BZ78:CO78"/>
    <mergeCell ref="CP78:DE78"/>
    <mergeCell ref="EZ78:FO78"/>
    <mergeCell ref="FP78:GD78"/>
    <mergeCell ref="GE78:GS78"/>
    <mergeCell ref="EZ77:FO77"/>
    <mergeCell ref="FP77:GD77"/>
    <mergeCell ref="GE77:GS77"/>
    <mergeCell ref="CP79:DE79"/>
    <mergeCell ref="DF79:DU79"/>
    <mergeCell ref="DV79:EJ79"/>
    <mergeCell ref="EK79:EY79"/>
    <mergeCell ref="DF78:DU78"/>
    <mergeCell ref="DV78:EJ78"/>
    <mergeCell ref="EK78:EY78"/>
    <mergeCell ref="EZ79:FO79"/>
    <mergeCell ref="FP79:GD79"/>
    <mergeCell ref="GE79:GS79"/>
    <mergeCell ref="GT79:HH79"/>
    <mergeCell ref="GT78:HH78"/>
    <mergeCell ref="B79:AI79"/>
    <mergeCell ref="AJ79:AS79"/>
    <mergeCell ref="AT79:BI79"/>
    <mergeCell ref="BJ79:BY79"/>
    <mergeCell ref="BZ79:CO7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3"/>
  <sheetViews>
    <sheetView view="pageBreakPreview" zoomScaleSheetLayoutView="100" zoomScalePageLayoutView="0" workbookViewId="0" topLeftCell="A1">
      <selection activeCell="BH16" sqref="BH16:BS16"/>
    </sheetView>
  </sheetViews>
  <sheetFormatPr defaultColWidth="0.875" defaultRowHeight="12.75"/>
  <cols>
    <col min="1" max="36" width="0.875" style="7" customWidth="1"/>
    <col min="37" max="37" width="2.375" style="7" customWidth="1"/>
    <col min="38" max="155" width="0.875" style="7" customWidth="1"/>
    <col min="156" max="156" width="0.74609375" style="7" customWidth="1"/>
    <col min="157" max="157" width="0.875" style="7" hidden="1" customWidth="1"/>
    <col min="158" max="16384" width="0.875" style="7" customWidth="1"/>
  </cols>
  <sheetData>
    <row r="1" spans="2:167" s="26" customFormat="1" ht="12.75">
      <c r="B1" s="61" t="s">
        <v>220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44"/>
    </row>
    <row r="2" spans="52:107" ht="12.75">
      <c r="AZ2" s="26"/>
      <c r="BJ2" s="26"/>
      <c r="BK2" s="26"/>
      <c r="BL2" s="43" t="s">
        <v>84</v>
      </c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54">
        <v>20</v>
      </c>
      <c r="CT2" s="54"/>
      <c r="CU2" s="54"/>
      <c r="CV2" s="54"/>
      <c r="CW2" s="76"/>
      <c r="CX2" s="76"/>
      <c r="CY2" s="76"/>
      <c r="CZ2" s="76"/>
      <c r="DA2" s="26" t="s">
        <v>3</v>
      </c>
      <c r="DB2" s="26"/>
      <c r="DC2" s="26"/>
    </row>
    <row r="3" spans="1:167" ht="27.75" customHeight="1">
      <c r="A3" s="148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50"/>
      <c r="AL3" s="148" t="s">
        <v>145</v>
      </c>
      <c r="AM3" s="149"/>
      <c r="AN3" s="149"/>
      <c r="AO3" s="149"/>
      <c r="AP3" s="149"/>
      <c r="AQ3" s="149"/>
      <c r="AR3" s="149"/>
      <c r="AS3" s="149"/>
      <c r="AT3" s="149"/>
      <c r="AU3" s="149"/>
      <c r="AV3" s="150"/>
      <c r="AW3" s="148" t="s">
        <v>236</v>
      </c>
      <c r="AX3" s="149"/>
      <c r="AY3" s="149"/>
      <c r="AZ3" s="149"/>
      <c r="BA3" s="149"/>
      <c r="BB3" s="149"/>
      <c r="BC3" s="149"/>
      <c r="BD3" s="149"/>
      <c r="BE3" s="149"/>
      <c r="BF3" s="149"/>
      <c r="BG3" s="150"/>
      <c r="BH3" s="182" t="s">
        <v>235</v>
      </c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4"/>
    </row>
    <row r="4" spans="1:167" ht="16.5" customHeigh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3"/>
      <c r="AL4" s="151"/>
      <c r="AM4" s="152"/>
      <c r="AN4" s="152"/>
      <c r="AO4" s="152"/>
      <c r="AP4" s="152"/>
      <c r="AQ4" s="152"/>
      <c r="AR4" s="152"/>
      <c r="AS4" s="152"/>
      <c r="AT4" s="152"/>
      <c r="AU4" s="152"/>
      <c r="AV4" s="153"/>
      <c r="AW4" s="151"/>
      <c r="AX4" s="152"/>
      <c r="AY4" s="152"/>
      <c r="AZ4" s="152"/>
      <c r="BA4" s="152"/>
      <c r="BB4" s="152"/>
      <c r="BC4" s="152"/>
      <c r="BD4" s="152"/>
      <c r="BE4" s="152"/>
      <c r="BF4" s="152"/>
      <c r="BG4" s="153"/>
      <c r="BH4" s="148" t="s">
        <v>224</v>
      </c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50"/>
      <c r="CR4" s="182" t="s">
        <v>4</v>
      </c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4"/>
    </row>
    <row r="5" spans="1:167" ht="79.5" customHeigh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3"/>
      <c r="AL5" s="151"/>
      <c r="AM5" s="152"/>
      <c r="AN5" s="152"/>
      <c r="AO5" s="152"/>
      <c r="AP5" s="152"/>
      <c r="AQ5" s="152"/>
      <c r="AR5" s="152"/>
      <c r="AS5" s="152"/>
      <c r="AT5" s="152"/>
      <c r="AU5" s="152"/>
      <c r="AV5" s="153"/>
      <c r="AW5" s="151"/>
      <c r="AX5" s="152"/>
      <c r="AY5" s="152"/>
      <c r="AZ5" s="152"/>
      <c r="BA5" s="152"/>
      <c r="BB5" s="152"/>
      <c r="BC5" s="152"/>
      <c r="BD5" s="152"/>
      <c r="BE5" s="152"/>
      <c r="BF5" s="152"/>
      <c r="BG5" s="153"/>
      <c r="BH5" s="154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6"/>
      <c r="CR5" s="182" t="s">
        <v>225</v>
      </c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4"/>
      <c r="EB5" s="182" t="s">
        <v>226</v>
      </c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4"/>
    </row>
    <row r="6" spans="1:167" ht="12.7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3"/>
      <c r="AL6" s="151"/>
      <c r="AM6" s="152"/>
      <c r="AN6" s="152"/>
      <c r="AO6" s="152"/>
      <c r="AP6" s="152"/>
      <c r="AQ6" s="152"/>
      <c r="AR6" s="152"/>
      <c r="AS6" s="152"/>
      <c r="AT6" s="152"/>
      <c r="AU6" s="152"/>
      <c r="AV6" s="153"/>
      <c r="AW6" s="151"/>
      <c r="AX6" s="152"/>
      <c r="AY6" s="152"/>
      <c r="AZ6" s="152"/>
      <c r="BA6" s="152"/>
      <c r="BB6" s="152"/>
      <c r="BC6" s="152"/>
      <c r="BD6" s="152"/>
      <c r="BE6" s="152"/>
      <c r="BF6" s="152"/>
      <c r="BG6" s="153"/>
      <c r="BH6" s="196" t="s">
        <v>30</v>
      </c>
      <c r="BI6" s="197"/>
      <c r="BJ6" s="197"/>
      <c r="BK6" s="197"/>
      <c r="BL6" s="197"/>
      <c r="BM6" s="197"/>
      <c r="BN6" s="198" t="s">
        <v>264</v>
      </c>
      <c r="BO6" s="198"/>
      <c r="BP6" s="198"/>
      <c r="BQ6" s="199" t="s">
        <v>3</v>
      </c>
      <c r="BR6" s="199"/>
      <c r="BS6" s="200"/>
      <c r="BT6" s="196" t="s">
        <v>30</v>
      </c>
      <c r="BU6" s="197"/>
      <c r="BV6" s="197"/>
      <c r="BW6" s="197"/>
      <c r="BX6" s="197"/>
      <c r="BY6" s="197"/>
      <c r="BZ6" s="198" t="s">
        <v>276</v>
      </c>
      <c r="CA6" s="198"/>
      <c r="CB6" s="198"/>
      <c r="CC6" s="199" t="s">
        <v>3</v>
      </c>
      <c r="CD6" s="199"/>
      <c r="CE6" s="200"/>
      <c r="CF6" s="196" t="s">
        <v>30</v>
      </c>
      <c r="CG6" s="197"/>
      <c r="CH6" s="197"/>
      <c r="CI6" s="197"/>
      <c r="CJ6" s="197"/>
      <c r="CK6" s="197"/>
      <c r="CL6" s="198" t="s">
        <v>277</v>
      </c>
      <c r="CM6" s="198"/>
      <c r="CN6" s="198"/>
      <c r="CO6" s="199" t="s">
        <v>3</v>
      </c>
      <c r="CP6" s="199"/>
      <c r="CQ6" s="200"/>
      <c r="CR6" s="196" t="s">
        <v>30</v>
      </c>
      <c r="CS6" s="197"/>
      <c r="CT6" s="197"/>
      <c r="CU6" s="197"/>
      <c r="CV6" s="197"/>
      <c r="CW6" s="197"/>
      <c r="CX6" s="198" t="s">
        <v>264</v>
      </c>
      <c r="CY6" s="198"/>
      <c r="CZ6" s="198"/>
      <c r="DA6" s="199" t="s">
        <v>3</v>
      </c>
      <c r="DB6" s="199"/>
      <c r="DC6" s="200"/>
      <c r="DD6" s="196" t="s">
        <v>30</v>
      </c>
      <c r="DE6" s="197"/>
      <c r="DF6" s="197"/>
      <c r="DG6" s="197"/>
      <c r="DH6" s="197"/>
      <c r="DI6" s="197"/>
      <c r="DJ6" s="198" t="s">
        <v>276</v>
      </c>
      <c r="DK6" s="198"/>
      <c r="DL6" s="198"/>
      <c r="DM6" s="199" t="s">
        <v>3</v>
      </c>
      <c r="DN6" s="199"/>
      <c r="DO6" s="200"/>
      <c r="DP6" s="196" t="s">
        <v>30</v>
      </c>
      <c r="DQ6" s="197"/>
      <c r="DR6" s="197"/>
      <c r="DS6" s="197"/>
      <c r="DT6" s="197"/>
      <c r="DU6" s="197"/>
      <c r="DV6" s="198" t="s">
        <v>277</v>
      </c>
      <c r="DW6" s="198"/>
      <c r="DX6" s="198"/>
      <c r="DY6" s="199" t="s">
        <v>3</v>
      </c>
      <c r="DZ6" s="199"/>
      <c r="EA6" s="200"/>
      <c r="EB6" s="196" t="s">
        <v>30</v>
      </c>
      <c r="EC6" s="197"/>
      <c r="ED6" s="197"/>
      <c r="EE6" s="197"/>
      <c r="EF6" s="197"/>
      <c r="EG6" s="197"/>
      <c r="EH6" s="198" t="s">
        <v>264</v>
      </c>
      <c r="EI6" s="198"/>
      <c r="EJ6" s="198"/>
      <c r="EK6" s="199" t="s">
        <v>3</v>
      </c>
      <c r="EL6" s="199"/>
      <c r="EM6" s="200"/>
      <c r="EN6" s="196" t="s">
        <v>30</v>
      </c>
      <c r="EO6" s="197"/>
      <c r="EP6" s="197"/>
      <c r="EQ6" s="197"/>
      <c r="ER6" s="197"/>
      <c r="ES6" s="197"/>
      <c r="ET6" s="198" t="s">
        <v>276</v>
      </c>
      <c r="EU6" s="198"/>
      <c r="EV6" s="198"/>
      <c r="EW6" s="199" t="s">
        <v>3</v>
      </c>
      <c r="EX6" s="199"/>
      <c r="EY6" s="200"/>
      <c r="EZ6" s="196" t="s">
        <v>30</v>
      </c>
      <c r="FA6" s="197"/>
      <c r="FB6" s="197"/>
      <c r="FC6" s="197"/>
      <c r="FD6" s="197"/>
      <c r="FE6" s="197"/>
      <c r="FF6" s="198" t="s">
        <v>277</v>
      </c>
      <c r="FG6" s="198"/>
      <c r="FH6" s="198"/>
      <c r="FI6" s="199" t="s">
        <v>3</v>
      </c>
      <c r="FJ6" s="199"/>
      <c r="FK6" s="200"/>
    </row>
    <row r="7" spans="1:167" ht="41.25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6"/>
      <c r="AL7" s="154"/>
      <c r="AM7" s="155"/>
      <c r="AN7" s="155"/>
      <c r="AO7" s="155"/>
      <c r="AP7" s="155"/>
      <c r="AQ7" s="155"/>
      <c r="AR7" s="155"/>
      <c r="AS7" s="155"/>
      <c r="AT7" s="155"/>
      <c r="AU7" s="155"/>
      <c r="AV7" s="156"/>
      <c r="AW7" s="154"/>
      <c r="AX7" s="155"/>
      <c r="AY7" s="155"/>
      <c r="AZ7" s="155"/>
      <c r="BA7" s="155"/>
      <c r="BB7" s="155"/>
      <c r="BC7" s="155"/>
      <c r="BD7" s="155"/>
      <c r="BE7" s="155"/>
      <c r="BF7" s="155"/>
      <c r="BG7" s="156"/>
      <c r="BH7" s="193" t="s">
        <v>221</v>
      </c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5"/>
      <c r="BT7" s="193" t="s">
        <v>222</v>
      </c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5"/>
      <c r="CF7" s="193" t="s">
        <v>223</v>
      </c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5"/>
      <c r="CR7" s="193" t="s">
        <v>221</v>
      </c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5"/>
      <c r="DD7" s="193" t="s">
        <v>222</v>
      </c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5"/>
      <c r="DP7" s="193" t="s">
        <v>223</v>
      </c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5"/>
      <c r="EB7" s="193" t="s">
        <v>221</v>
      </c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5"/>
      <c r="EN7" s="193" t="s">
        <v>222</v>
      </c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5"/>
      <c r="EZ7" s="193" t="s">
        <v>223</v>
      </c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5"/>
    </row>
    <row r="8" spans="1:167" ht="12.75">
      <c r="A8" s="185">
        <v>1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7"/>
      <c r="AL8" s="185" t="s">
        <v>146</v>
      </c>
      <c r="AM8" s="186"/>
      <c r="AN8" s="186"/>
      <c r="AO8" s="186"/>
      <c r="AP8" s="186"/>
      <c r="AQ8" s="186"/>
      <c r="AR8" s="186"/>
      <c r="AS8" s="186"/>
      <c r="AT8" s="186"/>
      <c r="AU8" s="186"/>
      <c r="AV8" s="187"/>
      <c r="AW8" s="185" t="s">
        <v>147</v>
      </c>
      <c r="AX8" s="186"/>
      <c r="AY8" s="186"/>
      <c r="AZ8" s="186"/>
      <c r="BA8" s="186"/>
      <c r="BB8" s="186"/>
      <c r="BC8" s="186"/>
      <c r="BD8" s="186"/>
      <c r="BE8" s="186"/>
      <c r="BF8" s="186"/>
      <c r="BG8" s="187"/>
      <c r="BH8" s="185">
        <v>4</v>
      </c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7"/>
      <c r="BT8" s="185">
        <v>5</v>
      </c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7"/>
      <c r="CF8" s="185">
        <v>6</v>
      </c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7"/>
      <c r="CR8" s="185">
        <v>7</v>
      </c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7"/>
      <c r="DD8" s="185">
        <v>8</v>
      </c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7"/>
      <c r="DP8" s="185">
        <v>9</v>
      </c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7"/>
      <c r="EB8" s="185">
        <v>10</v>
      </c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7"/>
      <c r="EN8" s="185">
        <v>11</v>
      </c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7"/>
      <c r="EZ8" s="185">
        <v>12</v>
      </c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7"/>
    </row>
    <row r="9" spans="1:167" ht="27.75" customHeight="1">
      <c r="A9" s="46"/>
      <c r="B9" s="124" t="s">
        <v>227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5"/>
      <c r="AL9" s="115" t="s">
        <v>228</v>
      </c>
      <c r="AM9" s="116"/>
      <c r="AN9" s="116"/>
      <c r="AO9" s="116"/>
      <c r="AP9" s="116"/>
      <c r="AQ9" s="116"/>
      <c r="AR9" s="116"/>
      <c r="AS9" s="116"/>
      <c r="AT9" s="116"/>
      <c r="AU9" s="116"/>
      <c r="AV9" s="117"/>
      <c r="AW9" s="115" t="s">
        <v>43</v>
      </c>
      <c r="AX9" s="116"/>
      <c r="AY9" s="116"/>
      <c r="AZ9" s="116"/>
      <c r="BA9" s="116"/>
      <c r="BB9" s="116"/>
      <c r="BC9" s="116"/>
      <c r="BD9" s="116"/>
      <c r="BE9" s="116"/>
      <c r="BF9" s="116"/>
      <c r="BG9" s="117"/>
      <c r="BH9" s="112">
        <f>SUM(BH13)</f>
        <v>757369</v>
      </c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4"/>
      <c r="BT9" s="112">
        <f>SUM(BT13)</f>
        <v>680949</v>
      </c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4"/>
      <c r="CF9" s="112">
        <f>SUM(CF13)</f>
        <v>665949</v>
      </c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4"/>
      <c r="CR9" s="112">
        <f>SUM(CR13)</f>
        <v>739769</v>
      </c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4"/>
      <c r="DD9" s="112">
        <f>SUM(DD13)</f>
        <v>680949</v>
      </c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4"/>
      <c r="DP9" s="112">
        <f>SUM(DP13)</f>
        <v>665949</v>
      </c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4"/>
      <c r="EB9" s="112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4"/>
      <c r="EN9" s="112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4"/>
      <c r="EZ9" s="112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4"/>
    </row>
    <row r="10" spans="1:167" ht="27.75" customHeight="1">
      <c r="A10" s="46"/>
      <c r="B10" s="124" t="s">
        <v>230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5"/>
      <c r="AL10" s="115" t="s">
        <v>229</v>
      </c>
      <c r="AM10" s="116"/>
      <c r="AN10" s="116"/>
      <c r="AO10" s="116"/>
      <c r="AP10" s="116"/>
      <c r="AQ10" s="116"/>
      <c r="AR10" s="116"/>
      <c r="AS10" s="116"/>
      <c r="AT10" s="116"/>
      <c r="AU10" s="116"/>
      <c r="AV10" s="117"/>
      <c r="AW10" s="115" t="s">
        <v>43</v>
      </c>
      <c r="AX10" s="116"/>
      <c r="AY10" s="116"/>
      <c r="AZ10" s="116"/>
      <c r="BA10" s="116"/>
      <c r="BB10" s="116"/>
      <c r="BC10" s="116"/>
      <c r="BD10" s="116"/>
      <c r="BE10" s="116"/>
      <c r="BF10" s="116"/>
      <c r="BG10" s="117"/>
      <c r="BH10" s="112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4"/>
      <c r="BT10" s="112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4"/>
      <c r="CF10" s="112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4"/>
      <c r="CR10" s="112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4"/>
      <c r="DD10" s="112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4"/>
      <c r="DP10" s="112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4"/>
      <c r="EB10" s="112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4"/>
      <c r="EN10" s="112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4"/>
      <c r="EZ10" s="112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4"/>
    </row>
    <row r="11" spans="1:167" ht="18" customHeight="1">
      <c r="A11" s="46"/>
      <c r="B11" s="157" t="s">
        <v>1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8"/>
      <c r="AL11" s="115" t="s">
        <v>43</v>
      </c>
      <c r="AM11" s="116"/>
      <c r="AN11" s="116"/>
      <c r="AO11" s="116"/>
      <c r="AP11" s="116"/>
      <c r="AQ11" s="116"/>
      <c r="AR11" s="116"/>
      <c r="AS11" s="116"/>
      <c r="AT11" s="116"/>
      <c r="AU11" s="116"/>
      <c r="AV11" s="117"/>
      <c r="AW11" s="115"/>
      <c r="AX11" s="116"/>
      <c r="AY11" s="116"/>
      <c r="AZ11" s="116"/>
      <c r="BA11" s="116"/>
      <c r="BB11" s="116"/>
      <c r="BC11" s="116"/>
      <c r="BD11" s="116"/>
      <c r="BE11" s="116"/>
      <c r="BF11" s="116"/>
      <c r="BG11" s="117"/>
      <c r="BH11" s="112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4"/>
      <c r="BT11" s="112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4"/>
      <c r="CF11" s="112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4"/>
      <c r="CR11" s="112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4"/>
      <c r="DD11" s="112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4"/>
      <c r="DP11" s="112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4"/>
      <c r="EB11" s="112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4"/>
      <c r="EN11" s="112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4"/>
      <c r="EZ11" s="112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4"/>
    </row>
    <row r="12" spans="1:167" ht="14.25" customHeight="1">
      <c r="A12" s="46"/>
      <c r="B12" s="157" t="s">
        <v>155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8"/>
      <c r="AL12" s="115" t="s">
        <v>231</v>
      </c>
      <c r="AM12" s="116"/>
      <c r="AN12" s="116"/>
      <c r="AO12" s="116"/>
      <c r="AP12" s="116"/>
      <c r="AQ12" s="116"/>
      <c r="AR12" s="116"/>
      <c r="AS12" s="116"/>
      <c r="AT12" s="116"/>
      <c r="AU12" s="116"/>
      <c r="AV12" s="117"/>
      <c r="AW12" s="115"/>
      <c r="AX12" s="116"/>
      <c r="AY12" s="116"/>
      <c r="AZ12" s="116"/>
      <c r="BA12" s="116"/>
      <c r="BB12" s="116"/>
      <c r="BC12" s="116"/>
      <c r="BD12" s="116"/>
      <c r="BE12" s="116"/>
      <c r="BF12" s="116"/>
      <c r="BG12" s="117"/>
      <c r="BH12" s="112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4"/>
      <c r="BT12" s="112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4"/>
      <c r="CF12" s="112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4"/>
      <c r="CR12" s="112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4"/>
      <c r="DD12" s="112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4"/>
      <c r="DP12" s="112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4"/>
      <c r="EB12" s="112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4"/>
      <c r="EN12" s="112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4"/>
      <c r="EZ12" s="112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4"/>
    </row>
    <row r="13" spans="1:167" ht="27.75" customHeight="1">
      <c r="A13" s="46"/>
      <c r="B13" s="124" t="s">
        <v>234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5"/>
      <c r="AL13" s="115" t="s">
        <v>232</v>
      </c>
      <c r="AM13" s="116"/>
      <c r="AN13" s="116"/>
      <c r="AO13" s="116"/>
      <c r="AP13" s="116"/>
      <c r="AQ13" s="116"/>
      <c r="AR13" s="116"/>
      <c r="AS13" s="116"/>
      <c r="AT13" s="116"/>
      <c r="AU13" s="116"/>
      <c r="AV13" s="117"/>
      <c r="AW13" s="115"/>
      <c r="AX13" s="116"/>
      <c r="AY13" s="116"/>
      <c r="AZ13" s="116"/>
      <c r="BA13" s="116"/>
      <c r="BB13" s="116"/>
      <c r="BC13" s="116"/>
      <c r="BD13" s="116"/>
      <c r="BE13" s="116"/>
      <c r="BF13" s="116"/>
      <c r="BG13" s="117"/>
      <c r="BH13" s="112">
        <f>SUM(BH15+BH22)</f>
        <v>757369</v>
      </c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4"/>
      <c r="BT13" s="112">
        <f>SUM(BT15+BT22)</f>
        <v>680949</v>
      </c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4"/>
      <c r="CF13" s="112">
        <f>SUM(CF15+CF22)</f>
        <v>665949</v>
      </c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4"/>
      <c r="CR13" s="112">
        <f>SUM(CR15+CR22)</f>
        <v>739769</v>
      </c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4"/>
      <c r="DD13" s="112">
        <f>SUM(DD15+DD22)</f>
        <v>680949</v>
      </c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4"/>
      <c r="DP13" s="112">
        <f>SUM(DP15)</f>
        <v>665949</v>
      </c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4"/>
      <c r="EB13" s="112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4"/>
      <c r="EN13" s="112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  <c r="EZ13" s="112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4"/>
    </row>
    <row r="14" spans="1:167" ht="14.25" customHeight="1">
      <c r="A14" s="46"/>
      <c r="B14" s="157" t="s">
        <v>1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8"/>
      <c r="AL14" s="115" t="s">
        <v>43</v>
      </c>
      <c r="AM14" s="116"/>
      <c r="AN14" s="116"/>
      <c r="AO14" s="116"/>
      <c r="AP14" s="116"/>
      <c r="AQ14" s="116"/>
      <c r="AR14" s="116"/>
      <c r="AS14" s="116"/>
      <c r="AT14" s="116"/>
      <c r="AU14" s="116"/>
      <c r="AV14" s="117"/>
      <c r="AW14" s="115"/>
      <c r="AX14" s="116"/>
      <c r="AY14" s="116"/>
      <c r="AZ14" s="116"/>
      <c r="BA14" s="116"/>
      <c r="BB14" s="116"/>
      <c r="BC14" s="116"/>
      <c r="BD14" s="116"/>
      <c r="BE14" s="116"/>
      <c r="BF14" s="116"/>
      <c r="BG14" s="117"/>
      <c r="BH14" s="112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4"/>
      <c r="BT14" s="112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4"/>
      <c r="CF14" s="112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4"/>
      <c r="CR14" s="112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4"/>
      <c r="DD14" s="112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4"/>
      <c r="DP14" s="112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4"/>
      <c r="EB14" s="112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4"/>
      <c r="EN14" s="112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4"/>
      <c r="EZ14" s="112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4"/>
    </row>
    <row r="15" spans="1:167" s="22" customFormat="1" ht="40.5" customHeight="1">
      <c r="A15" s="46"/>
      <c r="B15" s="124" t="s">
        <v>307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5"/>
      <c r="AL15" s="115" t="s">
        <v>232</v>
      </c>
      <c r="AM15" s="116"/>
      <c r="AN15" s="116"/>
      <c r="AO15" s="116"/>
      <c r="AP15" s="116"/>
      <c r="AQ15" s="116"/>
      <c r="AR15" s="116"/>
      <c r="AS15" s="116"/>
      <c r="AT15" s="116"/>
      <c r="AU15" s="116"/>
      <c r="AV15" s="117"/>
      <c r="AW15" s="115"/>
      <c r="AX15" s="116"/>
      <c r="AY15" s="116"/>
      <c r="AZ15" s="116"/>
      <c r="BA15" s="116"/>
      <c r="BB15" s="116"/>
      <c r="BC15" s="116"/>
      <c r="BD15" s="116"/>
      <c r="BE15" s="116"/>
      <c r="BF15" s="116"/>
      <c r="BG15" s="117"/>
      <c r="BH15" s="112">
        <f>SUM(BH16:BS20)+BH21</f>
        <v>401494</v>
      </c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4"/>
      <c r="BT15" s="112">
        <f>SUM(BT16:CE20)</f>
        <v>680949</v>
      </c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4"/>
      <c r="CF15" s="112">
        <f>SUM(CF19)+CF20</f>
        <v>665949</v>
      </c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4"/>
      <c r="CR15" s="112">
        <f>SUM(CR16:DC20)</f>
        <v>344669</v>
      </c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4"/>
      <c r="DD15" s="112">
        <f>SUM(DD16:DO20)</f>
        <v>680949</v>
      </c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4"/>
      <c r="DP15" s="112">
        <f>SUM(DP16:EA20)</f>
        <v>665949</v>
      </c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4"/>
      <c r="EB15" s="112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4"/>
      <c r="EN15" s="112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4"/>
      <c r="EZ15" s="112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4"/>
    </row>
    <row r="16" spans="1:167" s="22" customFormat="1" ht="16.5" customHeight="1">
      <c r="A16" s="46"/>
      <c r="B16" s="188" t="s">
        <v>308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9"/>
      <c r="AL16" s="115" t="s">
        <v>232</v>
      </c>
      <c r="AM16" s="116"/>
      <c r="AN16" s="116"/>
      <c r="AO16" s="116"/>
      <c r="AP16" s="116"/>
      <c r="AQ16" s="116"/>
      <c r="AR16" s="116"/>
      <c r="AS16" s="116"/>
      <c r="AT16" s="116"/>
      <c r="AU16" s="116"/>
      <c r="AV16" s="117"/>
      <c r="AW16" s="115"/>
      <c r="AX16" s="116"/>
      <c r="AY16" s="116"/>
      <c r="AZ16" s="116"/>
      <c r="BA16" s="116"/>
      <c r="BB16" s="116"/>
      <c r="BC16" s="116"/>
      <c r="BD16" s="116"/>
      <c r="BE16" s="116"/>
      <c r="BF16" s="116"/>
      <c r="BG16" s="117"/>
      <c r="BH16" s="190">
        <f>45000+28820+17600</f>
        <v>91420</v>
      </c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2"/>
      <c r="BT16" s="112">
        <v>15000</v>
      </c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4"/>
      <c r="CF16" s="112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4"/>
      <c r="CR16" s="112">
        <f>45000+28820</f>
        <v>73820</v>
      </c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4"/>
      <c r="DD16" s="112">
        <v>15000</v>
      </c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4"/>
      <c r="DP16" s="112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4"/>
      <c r="EB16" s="112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4"/>
      <c r="EN16" s="112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4"/>
      <c r="EZ16" s="112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4"/>
    </row>
    <row r="17" spans="1:167" s="22" customFormat="1" ht="16.5" customHeight="1">
      <c r="A17" s="46"/>
      <c r="B17" s="180" t="s">
        <v>309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1"/>
      <c r="AL17" s="115" t="s">
        <v>232</v>
      </c>
      <c r="AM17" s="116"/>
      <c r="AN17" s="116"/>
      <c r="AO17" s="116"/>
      <c r="AP17" s="116"/>
      <c r="AQ17" s="116"/>
      <c r="AR17" s="116"/>
      <c r="AS17" s="116"/>
      <c r="AT17" s="116"/>
      <c r="AU17" s="116"/>
      <c r="AV17" s="117"/>
      <c r="AW17" s="115"/>
      <c r="AX17" s="116"/>
      <c r="AY17" s="116"/>
      <c r="AZ17" s="116"/>
      <c r="BA17" s="116"/>
      <c r="BB17" s="116"/>
      <c r="BC17" s="116"/>
      <c r="BD17" s="116"/>
      <c r="BE17" s="116"/>
      <c r="BF17" s="116"/>
      <c r="BG17" s="117"/>
      <c r="BH17" s="112">
        <f>13133.4+619.5</f>
        <v>13752.9</v>
      </c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4"/>
      <c r="BT17" s="112">
        <v>13133.4</v>
      </c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4"/>
      <c r="CF17" s="112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4"/>
      <c r="CR17" s="112">
        <f>13133.4+619.5</f>
        <v>13752.9</v>
      </c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4"/>
      <c r="DD17" s="112">
        <v>13133.4</v>
      </c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4"/>
      <c r="DP17" s="112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4"/>
      <c r="EB17" s="112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4"/>
      <c r="EN17" s="112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4"/>
      <c r="EZ17" s="112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4"/>
    </row>
    <row r="18" spans="1:167" ht="27.75" customHeight="1">
      <c r="A18" s="46"/>
      <c r="B18" s="180" t="s">
        <v>310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1"/>
      <c r="AL18" s="115" t="s">
        <v>232</v>
      </c>
      <c r="AM18" s="116"/>
      <c r="AN18" s="116"/>
      <c r="AO18" s="116"/>
      <c r="AP18" s="116"/>
      <c r="AQ18" s="116"/>
      <c r="AR18" s="116"/>
      <c r="AS18" s="116"/>
      <c r="AT18" s="116"/>
      <c r="AU18" s="116"/>
      <c r="AV18" s="117"/>
      <c r="AW18" s="115"/>
      <c r="AX18" s="116"/>
      <c r="AY18" s="116"/>
      <c r="AZ18" s="116"/>
      <c r="BA18" s="116"/>
      <c r="BB18" s="116"/>
      <c r="BC18" s="116"/>
      <c r="BD18" s="116"/>
      <c r="BE18" s="116"/>
      <c r="BF18" s="116"/>
      <c r="BG18" s="117"/>
      <c r="BH18" s="112">
        <f>302815.6-619.5-45100</f>
        <v>257096.09999999998</v>
      </c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4"/>
      <c r="BT18" s="112">
        <v>652815.6</v>
      </c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4"/>
      <c r="CF18" s="112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4"/>
      <c r="CR18" s="112">
        <f>302815.6-619.5-45100</f>
        <v>257096.09999999998</v>
      </c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4"/>
      <c r="DD18" s="112">
        <v>652815.6</v>
      </c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4"/>
      <c r="DP18" s="112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4"/>
      <c r="EB18" s="112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4"/>
      <c r="EN18" s="112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4"/>
      <c r="EZ18" s="112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4"/>
    </row>
    <row r="19" spans="1:167" s="22" customFormat="1" ht="15" customHeight="1">
      <c r="A19" s="46"/>
      <c r="B19" s="180" t="s">
        <v>311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1"/>
      <c r="AL19" s="115" t="s">
        <v>232</v>
      </c>
      <c r="AM19" s="116"/>
      <c r="AN19" s="116"/>
      <c r="AO19" s="116"/>
      <c r="AP19" s="116"/>
      <c r="AQ19" s="116"/>
      <c r="AR19" s="116"/>
      <c r="AS19" s="116"/>
      <c r="AT19" s="116"/>
      <c r="AU19" s="116"/>
      <c r="AV19" s="117"/>
      <c r="AW19" s="115"/>
      <c r="AX19" s="116"/>
      <c r="AY19" s="116"/>
      <c r="AZ19" s="116"/>
      <c r="BA19" s="116"/>
      <c r="BB19" s="116"/>
      <c r="BC19" s="116"/>
      <c r="BD19" s="116"/>
      <c r="BE19" s="116"/>
      <c r="BF19" s="116"/>
      <c r="BG19" s="117"/>
      <c r="BH19" s="112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4"/>
      <c r="BT19" s="112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4"/>
      <c r="CF19" s="112">
        <v>13133.4</v>
      </c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4"/>
      <c r="CR19" s="112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4"/>
      <c r="DD19" s="112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4"/>
      <c r="DP19" s="112">
        <v>13133.4</v>
      </c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4"/>
      <c r="EB19" s="112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4"/>
      <c r="EN19" s="112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  <c r="EZ19" s="112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4"/>
    </row>
    <row r="20" spans="1:167" s="22" customFormat="1" ht="16.5" customHeight="1">
      <c r="A20" s="46"/>
      <c r="B20" s="180" t="s">
        <v>312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1"/>
      <c r="AL20" s="115" t="s">
        <v>232</v>
      </c>
      <c r="AM20" s="116"/>
      <c r="AN20" s="116"/>
      <c r="AO20" s="116"/>
      <c r="AP20" s="116"/>
      <c r="AQ20" s="116"/>
      <c r="AR20" s="116"/>
      <c r="AS20" s="116"/>
      <c r="AT20" s="116"/>
      <c r="AU20" s="116"/>
      <c r="AV20" s="117"/>
      <c r="AW20" s="115"/>
      <c r="AX20" s="116"/>
      <c r="AY20" s="116"/>
      <c r="AZ20" s="116"/>
      <c r="BA20" s="116"/>
      <c r="BB20" s="116"/>
      <c r="BC20" s="116"/>
      <c r="BD20" s="116"/>
      <c r="BE20" s="116"/>
      <c r="BF20" s="116"/>
      <c r="BG20" s="117"/>
      <c r="BH20" s="112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4"/>
      <c r="BT20" s="112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4"/>
      <c r="CF20" s="112">
        <v>652815.6</v>
      </c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4"/>
      <c r="CR20" s="112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4"/>
      <c r="DD20" s="112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4"/>
      <c r="DP20" s="112">
        <v>652815.6</v>
      </c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4"/>
      <c r="EB20" s="112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4"/>
      <c r="EN20" s="112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  <c r="EZ20" s="112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4"/>
    </row>
    <row r="21" spans="1:167" s="22" customFormat="1" ht="16.5" customHeight="1">
      <c r="A21" s="46"/>
      <c r="B21" s="180" t="s">
        <v>319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1"/>
      <c r="AL21" s="115" t="s">
        <v>232</v>
      </c>
      <c r="AM21" s="116"/>
      <c r="AN21" s="116"/>
      <c r="AO21" s="116"/>
      <c r="AP21" s="116"/>
      <c r="AQ21" s="116"/>
      <c r="AR21" s="116"/>
      <c r="AS21" s="116"/>
      <c r="AT21" s="116"/>
      <c r="AU21" s="116"/>
      <c r="AV21" s="117"/>
      <c r="AW21" s="115"/>
      <c r="AX21" s="116"/>
      <c r="AY21" s="116"/>
      <c r="AZ21" s="116"/>
      <c r="BA21" s="116"/>
      <c r="BB21" s="116"/>
      <c r="BC21" s="116"/>
      <c r="BD21" s="116"/>
      <c r="BE21" s="116"/>
      <c r="BF21" s="116"/>
      <c r="BG21" s="117"/>
      <c r="BH21" s="112">
        <v>39225</v>
      </c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4"/>
      <c r="BT21" s="112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4"/>
      <c r="CF21" s="112">
        <v>652815.6</v>
      </c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4"/>
      <c r="CR21" s="112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4"/>
      <c r="DD21" s="112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4"/>
      <c r="DP21" s="112">
        <v>652815.6</v>
      </c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4"/>
      <c r="EB21" s="112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4"/>
      <c r="EN21" s="112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4"/>
      <c r="EZ21" s="112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4"/>
    </row>
    <row r="22" spans="1:167" s="22" customFormat="1" ht="33" customHeight="1">
      <c r="A22" s="46"/>
      <c r="B22" s="201" t="s">
        <v>313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2"/>
      <c r="AL22" s="115" t="s">
        <v>233</v>
      </c>
      <c r="AM22" s="116"/>
      <c r="AN22" s="116"/>
      <c r="AO22" s="116"/>
      <c r="AP22" s="116"/>
      <c r="AQ22" s="116"/>
      <c r="AR22" s="116"/>
      <c r="AS22" s="116"/>
      <c r="AT22" s="116"/>
      <c r="AU22" s="116"/>
      <c r="AV22" s="117"/>
      <c r="AW22" s="115"/>
      <c r="AX22" s="116"/>
      <c r="AY22" s="116"/>
      <c r="AZ22" s="116"/>
      <c r="BA22" s="116"/>
      <c r="BB22" s="116"/>
      <c r="BC22" s="116"/>
      <c r="BD22" s="116"/>
      <c r="BE22" s="116"/>
      <c r="BF22" s="116"/>
      <c r="BG22" s="117"/>
      <c r="BH22" s="112">
        <f>SUM(BH23:BS23)</f>
        <v>355875</v>
      </c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4"/>
      <c r="BT22" s="112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4"/>
      <c r="CF22" s="112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4"/>
      <c r="CR22" s="112">
        <f>SUM(CR23:DC23)</f>
        <v>395100</v>
      </c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4"/>
      <c r="DD22" s="112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4"/>
      <c r="DP22" s="112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4"/>
      <c r="EB22" s="112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4"/>
      <c r="EN22" s="112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4"/>
      <c r="EZ22" s="112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4"/>
    </row>
    <row r="23" spans="1:167" s="22" customFormat="1" ht="27.75" customHeight="1">
      <c r="A23" s="46"/>
      <c r="B23" s="180" t="s">
        <v>314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1"/>
      <c r="AL23" s="115" t="s">
        <v>232</v>
      </c>
      <c r="AM23" s="116"/>
      <c r="AN23" s="116"/>
      <c r="AO23" s="116"/>
      <c r="AP23" s="116"/>
      <c r="AQ23" s="116"/>
      <c r="AR23" s="116"/>
      <c r="AS23" s="116"/>
      <c r="AT23" s="116"/>
      <c r="AU23" s="116"/>
      <c r="AV23" s="117"/>
      <c r="AW23" s="115"/>
      <c r="AX23" s="116"/>
      <c r="AY23" s="116"/>
      <c r="AZ23" s="116"/>
      <c r="BA23" s="116"/>
      <c r="BB23" s="116"/>
      <c r="BC23" s="116"/>
      <c r="BD23" s="116"/>
      <c r="BE23" s="116"/>
      <c r="BF23" s="116"/>
      <c r="BG23" s="117"/>
      <c r="BH23" s="112">
        <f>350000+45100-39225</f>
        <v>355875</v>
      </c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4"/>
      <c r="BT23" s="112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4"/>
      <c r="CF23" s="112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4"/>
      <c r="CR23" s="112">
        <f>350000+45100</f>
        <v>395100</v>
      </c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4"/>
      <c r="DD23" s="112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4"/>
      <c r="DP23" s="112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4"/>
      <c r="EB23" s="112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4"/>
      <c r="EN23" s="112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4"/>
      <c r="EZ23" s="112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4"/>
    </row>
  </sheetData>
  <sheetProtection/>
  <mergeCells count="240">
    <mergeCell ref="B1:FJ1"/>
    <mergeCell ref="CS2:CV2"/>
    <mergeCell ref="CW2:CZ2"/>
    <mergeCell ref="DP23:EA23"/>
    <mergeCell ref="BT23:CE23"/>
    <mergeCell ref="CF23:CQ23"/>
    <mergeCell ref="CR23:DC23"/>
    <mergeCell ref="DD23:DO23"/>
    <mergeCell ref="CR20:DC20"/>
    <mergeCell ref="DD20:DO20"/>
    <mergeCell ref="DP20:EA20"/>
    <mergeCell ref="EB23:EM23"/>
    <mergeCell ref="EN23:EY23"/>
    <mergeCell ref="EZ23:FK23"/>
    <mergeCell ref="EN20:EY20"/>
    <mergeCell ref="EZ20:FK20"/>
    <mergeCell ref="EB20:EM20"/>
    <mergeCell ref="DP22:EA22"/>
    <mergeCell ref="EB22:EM22"/>
    <mergeCell ref="EN22:EY22"/>
    <mergeCell ref="B23:AK23"/>
    <mergeCell ref="AL23:AV23"/>
    <mergeCell ref="AW23:BG23"/>
    <mergeCell ref="BH23:BS23"/>
    <mergeCell ref="B20:AK20"/>
    <mergeCell ref="AL20:AV20"/>
    <mergeCell ref="AW20:BG20"/>
    <mergeCell ref="BH20:BS20"/>
    <mergeCell ref="B22:AK22"/>
    <mergeCell ref="AL22:AV22"/>
    <mergeCell ref="BT20:CE20"/>
    <mergeCell ref="CF20:CQ20"/>
    <mergeCell ref="DP19:EA19"/>
    <mergeCell ref="EB19:EM19"/>
    <mergeCell ref="EN19:EY19"/>
    <mergeCell ref="EZ19:FK19"/>
    <mergeCell ref="BT19:CE19"/>
    <mergeCell ref="CF19:CQ19"/>
    <mergeCell ref="CR19:DC19"/>
    <mergeCell ref="DD19:DO19"/>
    <mergeCell ref="DP18:EA18"/>
    <mergeCell ref="EB18:EM18"/>
    <mergeCell ref="EN18:EY18"/>
    <mergeCell ref="EZ18:FK18"/>
    <mergeCell ref="BT18:CE18"/>
    <mergeCell ref="CF18:CQ18"/>
    <mergeCell ref="CR18:DC18"/>
    <mergeCell ref="DD18:DO18"/>
    <mergeCell ref="BH4:CQ5"/>
    <mergeCell ref="CR4:FK4"/>
    <mergeCell ref="CR5:EA5"/>
    <mergeCell ref="EB5:FK5"/>
    <mergeCell ref="FI6:FK6"/>
    <mergeCell ref="EB7:EM7"/>
    <mergeCell ref="EN7:EY7"/>
    <mergeCell ref="EZ7:FK7"/>
    <mergeCell ref="ET6:EV6"/>
    <mergeCell ref="EW6:EY6"/>
    <mergeCell ref="EZ6:FE6"/>
    <mergeCell ref="FF6:FH6"/>
    <mergeCell ref="EB6:EG6"/>
    <mergeCell ref="EH6:EJ6"/>
    <mergeCell ref="EK6:EM6"/>
    <mergeCell ref="EN6:ES6"/>
    <mergeCell ref="DD7:DO7"/>
    <mergeCell ref="DP7:EA7"/>
    <mergeCell ref="CX6:CZ6"/>
    <mergeCell ref="DA6:DC6"/>
    <mergeCell ref="DD6:DI6"/>
    <mergeCell ref="DJ6:DL6"/>
    <mergeCell ref="DV6:DX6"/>
    <mergeCell ref="BH6:BM6"/>
    <mergeCell ref="BT6:BY6"/>
    <mergeCell ref="BZ6:CB6"/>
    <mergeCell ref="CC6:CE6"/>
    <mergeCell ref="BN6:BP6"/>
    <mergeCell ref="BQ6:BS6"/>
    <mergeCell ref="DP17:EA17"/>
    <mergeCell ref="DP16:EA16"/>
    <mergeCell ref="CF6:CK6"/>
    <mergeCell ref="CL6:CN6"/>
    <mergeCell ref="CO6:CQ6"/>
    <mergeCell ref="CR6:CW6"/>
    <mergeCell ref="DM6:DO6"/>
    <mergeCell ref="DP6:DU6"/>
    <mergeCell ref="DY6:EA6"/>
    <mergeCell ref="CR7:DC7"/>
    <mergeCell ref="CR17:DC17"/>
    <mergeCell ref="DD17:DO17"/>
    <mergeCell ref="CR15:DC15"/>
    <mergeCell ref="DD15:DO15"/>
    <mergeCell ref="CR16:DC16"/>
    <mergeCell ref="DD16:DO16"/>
    <mergeCell ref="EN16:EY16"/>
    <mergeCell ref="EZ16:FK16"/>
    <mergeCell ref="EN17:EY17"/>
    <mergeCell ref="DP8:EA8"/>
    <mergeCell ref="BH7:BS7"/>
    <mergeCell ref="BT7:CE7"/>
    <mergeCell ref="CF7:CQ7"/>
    <mergeCell ref="DD14:DO14"/>
    <mergeCell ref="BT8:CE8"/>
    <mergeCell ref="CF8:CQ8"/>
    <mergeCell ref="BH17:BS17"/>
    <mergeCell ref="BT17:CE17"/>
    <mergeCell ref="CF17:CQ17"/>
    <mergeCell ref="EZ17:FK17"/>
    <mergeCell ref="CR8:DC8"/>
    <mergeCell ref="DD8:DO8"/>
    <mergeCell ref="CR9:DC9"/>
    <mergeCell ref="DD9:DO9"/>
    <mergeCell ref="CR14:DC14"/>
    <mergeCell ref="EB16:EM16"/>
    <mergeCell ref="EB17:EM17"/>
    <mergeCell ref="EB15:EM15"/>
    <mergeCell ref="EN15:EY15"/>
    <mergeCell ref="EZ15:FK15"/>
    <mergeCell ref="B16:AK16"/>
    <mergeCell ref="AL16:AV16"/>
    <mergeCell ref="AW16:BG16"/>
    <mergeCell ref="BH16:BS16"/>
    <mergeCell ref="BT16:CE16"/>
    <mergeCell ref="CF16:CQ16"/>
    <mergeCell ref="EZ14:FK14"/>
    <mergeCell ref="B15:AK15"/>
    <mergeCell ref="AL15:AV15"/>
    <mergeCell ref="AW15:BG15"/>
    <mergeCell ref="BH15:BS15"/>
    <mergeCell ref="BT15:CE15"/>
    <mergeCell ref="CF15:CQ15"/>
    <mergeCell ref="DP15:EA15"/>
    <mergeCell ref="CF14:CQ14"/>
    <mergeCell ref="DP14:EA14"/>
    <mergeCell ref="EB9:EM9"/>
    <mergeCell ref="EN9:EY9"/>
    <mergeCell ref="EZ9:FK9"/>
    <mergeCell ref="B14:AK14"/>
    <mergeCell ref="AL14:AV14"/>
    <mergeCell ref="AW14:BG14"/>
    <mergeCell ref="BH14:BS14"/>
    <mergeCell ref="BT14:CE14"/>
    <mergeCell ref="EB14:EM14"/>
    <mergeCell ref="EN14:EY14"/>
    <mergeCell ref="EB8:EM8"/>
    <mergeCell ref="EN8:EY8"/>
    <mergeCell ref="EZ8:FK8"/>
    <mergeCell ref="B9:AK9"/>
    <mergeCell ref="AL9:AV9"/>
    <mergeCell ref="AW9:BG9"/>
    <mergeCell ref="BH9:BS9"/>
    <mergeCell ref="BT9:CE9"/>
    <mergeCell ref="CF9:CQ9"/>
    <mergeCell ref="DP9:EA9"/>
    <mergeCell ref="AL8:AV8"/>
    <mergeCell ref="AW8:BG8"/>
    <mergeCell ref="BH8:BS8"/>
    <mergeCell ref="B18:AK18"/>
    <mergeCell ref="AL18:AV18"/>
    <mergeCell ref="AW18:BG18"/>
    <mergeCell ref="BH18:BS18"/>
    <mergeCell ref="B17:AK17"/>
    <mergeCell ref="AL17:AV17"/>
    <mergeCell ref="AW17:BG17"/>
    <mergeCell ref="BM2:CR2"/>
    <mergeCell ref="A3:AK7"/>
    <mergeCell ref="AL3:AV7"/>
    <mergeCell ref="AW3:BG7"/>
    <mergeCell ref="BH3:FK3"/>
    <mergeCell ref="B19:AK19"/>
    <mergeCell ref="AL19:AV19"/>
    <mergeCell ref="AW19:BG19"/>
    <mergeCell ref="BH19:BS19"/>
    <mergeCell ref="A8:AK8"/>
    <mergeCell ref="EZ22:FK22"/>
    <mergeCell ref="AW22:BG22"/>
    <mergeCell ref="BH22:BS22"/>
    <mergeCell ref="BT22:CE22"/>
    <mergeCell ref="CF22:CQ22"/>
    <mergeCell ref="CR22:DC22"/>
    <mergeCell ref="DD22:DO22"/>
    <mergeCell ref="B10:AK10"/>
    <mergeCell ref="AL10:AV10"/>
    <mergeCell ref="AW10:BG10"/>
    <mergeCell ref="BH10:BS10"/>
    <mergeCell ref="BT10:CE10"/>
    <mergeCell ref="CF10:CQ10"/>
    <mergeCell ref="CR10:DC10"/>
    <mergeCell ref="DD10:DO10"/>
    <mergeCell ref="DP10:EA10"/>
    <mergeCell ref="EB10:EM10"/>
    <mergeCell ref="EN10:EY10"/>
    <mergeCell ref="EZ10:FK10"/>
    <mergeCell ref="B11:AK11"/>
    <mergeCell ref="AL11:AV11"/>
    <mergeCell ref="AW11:BG11"/>
    <mergeCell ref="BH11:BS11"/>
    <mergeCell ref="BT11:CE11"/>
    <mergeCell ref="CF11:CQ11"/>
    <mergeCell ref="CR11:DC11"/>
    <mergeCell ref="DD11:DO11"/>
    <mergeCell ref="DP11:EA11"/>
    <mergeCell ref="EB11:EM11"/>
    <mergeCell ref="EN11:EY11"/>
    <mergeCell ref="EZ11:FK11"/>
    <mergeCell ref="B12:AK12"/>
    <mergeCell ref="AL12:AV12"/>
    <mergeCell ref="AW12:BG12"/>
    <mergeCell ref="BH12:BS12"/>
    <mergeCell ref="BT12:CE12"/>
    <mergeCell ref="CF12:CQ12"/>
    <mergeCell ref="CR12:DC12"/>
    <mergeCell ref="DD12:DO12"/>
    <mergeCell ref="DP12:EA12"/>
    <mergeCell ref="EB12:EM12"/>
    <mergeCell ref="EN12:EY12"/>
    <mergeCell ref="EZ12:FK12"/>
    <mergeCell ref="B13:AK13"/>
    <mergeCell ref="AL13:AV13"/>
    <mergeCell ref="AW13:BG13"/>
    <mergeCell ref="BH13:BS13"/>
    <mergeCell ref="BT13:CE13"/>
    <mergeCell ref="CF13:CQ13"/>
    <mergeCell ref="CR13:DC13"/>
    <mergeCell ref="DD13:DO13"/>
    <mergeCell ref="DP13:EA13"/>
    <mergeCell ref="EB13:EM13"/>
    <mergeCell ref="EN13:EY13"/>
    <mergeCell ref="EZ13:FK13"/>
    <mergeCell ref="B21:AK21"/>
    <mergeCell ref="AL21:AV21"/>
    <mergeCell ref="AW21:BG21"/>
    <mergeCell ref="BH21:BS21"/>
    <mergeCell ref="BT21:CE21"/>
    <mergeCell ref="CF21:CQ21"/>
    <mergeCell ref="CR21:DC21"/>
    <mergeCell ref="DD21:DO21"/>
    <mergeCell ref="DP21:EA21"/>
    <mergeCell ref="EB21:EM21"/>
    <mergeCell ref="EN21:EY21"/>
    <mergeCell ref="EZ21:FK21"/>
  </mergeCells>
  <printOptions/>
  <pageMargins left="0.3937007874015748" right="0.31496062992125984" top="0.5905511811023623" bottom="0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4"/>
  <sheetViews>
    <sheetView view="pageBreakPreview" zoomScaleSheetLayoutView="100" zoomScalePageLayoutView="0" workbookViewId="0" topLeftCell="A10">
      <selection activeCell="AT32" sqref="AT32"/>
    </sheetView>
  </sheetViews>
  <sheetFormatPr defaultColWidth="0.875" defaultRowHeight="12.75"/>
  <cols>
    <col min="1" max="16384" width="0.875" style="1" customWidth="1"/>
  </cols>
  <sheetData>
    <row r="1" spans="2:167" s="26" customFormat="1" ht="12.75">
      <c r="B1" s="61" t="s">
        <v>244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44"/>
    </row>
    <row r="2" spans="52:107" s="7" customFormat="1" ht="12.75">
      <c r="AZ2" s="26"/>
      <c r="BJ2" s="26"/>
      <c r="BL2" s="43" t="s">
        <v>84</v>
      </c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54">
        <v>20</v>
      </c>
      <c r="CT2" s="54"/>
      <c r="CU2" s="54"/>
      <c r="CV2" s="54"/>
      <c r="CW2" s="76"/>
      <c r="CX2" s="76"/>
      <c r="CY2" s="76"/>
      <c r="CZ2" s="76"/>
      <c r="DA2" s="26" t="s">
        <v>3</v>
      </c>
      <c r="DB2" s="26"/>
      <c r="DC2" s="26"/>
    </row>
    <row r="3" spans="65:96" s="36" customFormat="1" ht="12.75" customHeight="1">
      <c r="BM3" s="63" t="s">
        <v>246</v>
      </c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</row>
    <row r="4" s="7" customFormat="1" ht="12.75"/>
    <row r="5" spans="1:167" s="7" customFormat="1" ht="27.75" customHeight="1">
      <c r="A5" s="182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4"/>
      <c r="BG5" s="182" t="s">
        <v>144</v>
      </c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4"/>
      <c r="DJ5" s="182" t="s">
        <v>243</v>
      </c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4"/>
    </row>
    <row r="6" spans="1:167" s="7" customFormat="1" ht="15" customHeight="1">
      <c r="A6" s="185">
        <v>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7"/>
      <c r="BG6" s="185">
        <v>2</v>
      </c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7"/>
      <c r="DJ6" s="185">
        <v>3</v>
      </c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7"/>
    </row>
    <row r="7" spans="1:167" s="21" customFormat="1" ht="15" customHeight="1">
      <c r="A7" s="20"/>
      <c r="B7" s="209" t="s">
        <v>216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10"/>
      <c r="BG7" s="203" t="s">
        <v>239</v>
      </c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5"/>
      <c r="DJ7" s="206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  <c r="FH7" s="207"/>
      <c r="FI7" s="207"/>
      <c r="FJ7" s="207"/>
      <c r="FK7" s="208"/>
    </row>
    <row r="8" spans="1:167" s="22" customFormat="1" ht="15" customHeight="1">
      <c r="A8" s="19"/>
      <c r="B8" s="209" t="s">
        <v>218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10"/>
      <c r="BG8" s="203" t="s">
        <v>240</v>
      </c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5"/>
      <c r="DJ8" s="206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8"/>
    </row>
    <row r="9" spans="1:167" s="22" customFormat="1" ht="15" customHeight="1">
      <c r="A9" s="19"/>
      <c r="B9" s="209" t="s">
        <v>237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10"/>
      <c r="BG9" s="203" t="s">
        <v>241</v>
      </c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5"/>
      <c r="DJ9" s="206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8"/>
    </row>
    <row r="10" spans="1:167" s="22" customFormat="1" ht="15" customHeight="1">
      <c r="A10" s="19"/>
      <c r="B10" s="209" t="s">
        <v>238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10"/>
      <c r="BG10" s="203" t="s">
        <v>242</v>
      </c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5"/>
      <c r="DJ10" s="206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8"/>
    </row>
    <row r="11" s="7" customFormat="1" ht="12.75"/>
    <row r="12" spans="1:167" s="26" customFormat="1" ht="12.75">
      <c r="A12" s="61" t="s">
        <v>245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</row>
    <row r="13" s="7" customFormat="1" ht="12.75"/>
    <row r="14" spans="1:167" s="7" customFormat="1" ht="15" customHeight="1">
      <c r="A14" s="211" t="s">
        <v>0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3"/>
      <c r="BG14" s="211" t="s">
        <v>144</v>
      </c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3"/>
      <c r="DJ14" s="211" t="s">
        <v>250</v>
      </c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3"/>
    </row>
    <row r="15" spans="1:167" s="7" customFormat="1" ht="15" customHeight="1">
      <c r="A15" s="185">
        <v>1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7"/>
      <c r="BG15" s="185">
        <v>2</v>
      </c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7"/>
      <c r="DJ15" s="185">
        <v>3</v>
      </c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7"/>
    </row>
    <row r="16" spans="1:167" s="21" customFormat="1" ht="15" customHeight="1">
      <c r="A16" s="20"/>
      <c r="B16" s="209" t="s">
        <v>247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10"/>
      <c r="BG16" s="203" t="s">
        <v>239</v>
      </c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5"/>
      <c r="DJ16" s="185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7"/>
    </row>
    <row r="17" spans="1:167" s="22" customFormat="1" ht="42" customHeight="1">
      <c r="A17" s="19"/>
      <c r="B17" s="104" t="s">
        <v>248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5"/>
      <c r="BG17" s="203" t="s">
        <v>240</v>
      </c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5"/>
      <c r="DJ17" s="185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7"/>
    </row>
    <row r="18" spans="1:167" s="22" customFormat="1" ht="27.75" customHeight="1">
      <c r="A18" s="19"/>
      <c r="B18" s="104" t="s">
        <v>249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5"/>
      <c r="BG18" s="203" t="s">
        <v>241</v>
      </c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5"/>
      <c r="DJ18" s="185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7"/>
    </row>
    <row r="19" s="7" customFormat="1" ht="12.75"/>
    <row r="20" spans="2:61" s="7" customFormat="1" ht="12.75" customHeight="1">
      <c r="B20" s="22" t="s">
        <v>251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</row>
    <row r="21" spans="2:158" s="7" customFormat="1" ht="12.75" customHeight="1">
      <c r="B21" s="22" t="s">
        <v>31</v>
      </c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 t="s">
        <v>294</v>
      </c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</row>
    <row r="22" spans="2:158" s="36" customFormat="1" ht="12.75" customHeight="1">
      <c r="B22" s="35"/>
      <c r="DE22" s="215" t="s">
        <v>5</v>
      </c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 t="s">
        <v>6</v>
      </c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</row>
    <row r="23" spans="2:158" s="7" customFormat="1" ht="12.75">
      <c r="B23" s="22" t="s">
        <v>253</v>
      </c>
      <c r="ES23" s="34"/>
      <c r="ET23" s="34"/>
      <c r="EU23" s="34"/>
      <c r="EV23" s="34"/>
      <c r="EW23" s="34"/>
      <c r="EX23" s="34"/>
      <c r="EY23" s="34"/>
      <c r="EZ23" s="34"/>
      <c r="FA23" s="34"/>
      <c r="FB23" s="34"/>
    </row>
    <row r="24" spans="2:158" s="7" customFormat="1" ht="12.75">
      <c r="B24" s="22" t="s">
        <v>252</v>
      </c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</row>
    <row r="25" spans="2:158" s="36" customFormat="1" ht="12.75" customHeight="1">
      <c r="B25" s="35"/>
      <c r="DE25" s="215" t="s">
        <v>5</v>
      </c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 t="s">
        <v>6</v>
      </c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</row>
    <row r="26" spans="2:158" s="7" customFormat="1" ht="12.75">
      <c r="B26" s="22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</row>
    <row r="27" spans="2:158" s="7" customFormat="1" ht="12.75">
      <c r="B27" s="22" t="s">
        <v>254</v>
      </c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 t="s">
        <v>295</v>
      </c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</row>
    <row r="28" spans="2:158" s="36" customFormat="1" ht="12.75" customHeight="1">
      <c r="B28" s="35"/>
      <c r="DE28" s="215" t="s">
        <v>5</v>
      </c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 t="s">
        <v>6</v>
      </c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</row>
    <row r="29" spans="2:158" s="7" customFormat="1" ht="12.75" customHeight="1">
      <c r="B29" s="22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</row>
    <row r="30" spans="2:158" s="7" customFormat="1" ht="12.75">
      <c r="B30" s="7" t="s">
        <v>32</v>
      </c>
      <c r="Q30" s="7" t="s">
        <v>295</v>
      </c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</row>
    <row r="31" spans="109:158" s="36" customFormat="1" ht="12.75" customHeight="1">
      <c r="DE31" s="215" t="s">
        <v>5</v>
      </c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 t="s">
        <v>6</v>
      </c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</row>
    <row r="32" spans="2:36" s="7" customFormat="1" ht="12.75">
      <c r="B32" s="7" t="s">
        <v>255</v>
      </c>
      <c r="G32" s="216" t="s">
        <v>315</v>
      </c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3"/>
      <c r="AI32" s="23"/>
      <c r="AJ32" s="23"/>
    </row>
    <row r="33" spans="1:39" s="7" customFormat="1" ht="9" customHeight="1">
      <c r="A33" s="10"/>
      <c r="AH33" s="23"/>
      <c r="AI33" s="23"/>
      <c r="AJ33" s="10"/>
      <c r="AK33" s="10"/>
      <c r="AL33" s="10"/>
      <c r="AM33" s="10"/>
    </row>
    <row r="34" spans="3:44" s="7" customFormat="1" ht="12.75">
      <c r="C34" s="12" t="s">
        <v>2</v>
      </c>
      <c r="D34" s="216"/>
      <c r="E34" s="216"/>
      <c r="F34" s="216"/>
      <c r="G34" s="216"/>
      <c r="H34" s="7" t="s">
        <v>2</v>
      </c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7">
        <v>20</v>
      </c>
      <c r="AI34" s="217"/>
      <c r="AJ34" s="217"/>
      <c r="AK34" s="217"/>
      <c r="AL34" s="218"/>
      <c r="AM34" s="218"/>
      <c r="AN34" s="218"/>
      <c r="AO34" s="218"/>
      <c r="AP34" s="219" t="s">
        <v>3</v>
      </c>
      <c r="AQ34" s="219"/>
      <c r="AR34" s="219"/>
    </row>
    <row r="35" ht="3" customHeight="1"/>
  </sheetData>
  <sheetProtection/>
  <mergeCells count="61">
    <mergeCell ref="B1:FJ1"/>
    <mergeCell ref="G32:AG32"/>
    <mergeCell ref="K34:AG34"/>
    <mergeCell ref="D34:G34"/>
    <mergeCell ref="AH34:AK34"/>
    <mergeCell ref="AL34:AO34"/>
    <mergeCell ref="AP34:AR34"/>
    <mergeCell ref="DE30:DV30"/>
    <mergeCell ref="DW30:FB30"/>
    <mergeCell ref="DE31:DV31"/>
    <mergeCell ref="DW31:FB31"/>
    <mergeCell ref="DE27:DV27"/>
    <mergeCell ref="DW27:FB27"/>
    <mergeCell ref="DE28:DV28"/>
    <mergeCell ref="DW28:FB28"/>
    <mergeCell ref="DE24:DV24"/>
    <mergeCell ref="DW24:FB24"/>
    <mergeCell ref="DE25:DV25"/>
    <mergeCell ref="DW25:FB25"/>
    <mergeCell ref="DE21:DV21"/>
    <mergeCell ref="DW21:FB21"/>
    <mergeCell ref="DE22:DV22"/>
    <mergeCell ref="DW22:FB22"/>
    <mergeCell ref="A12:FK12"/>
    <mergeCell ref="CS2:CV2"/>
    <mergeCell ref="CW2:CZ2"/>
    <mergeCell ref="BG9:DI9"/>
    <mergeCell ref="DJ9:FK9"/>
    <mergeCell ref="B10:BF10"/>
    <mergeCell ref="DJ18:FK18"/>
    <mergeCell ref="B16:BF16"/>
    <mergeCell ref="BG16:DI16"/>
    <mergeCell ref="DJ16:FK16"/>
    <mergeCell ref="B17:BF17"/>
    <mergeCell ref="BG17:DI17"/>
    <mergeCell ref="A14:BF14"/>
    <mergeCell ref="BG14:DI14"/>
    <mergeCell ref="BG10:DI10"/>
    <mergeCell ref="B8:BF8"/>
    <mergeCell ref="B9:BF9"/>
    <mergeCell ref="DJ10:FK10"/>
    <mergeCell ref="BG6:DI6"/>
    <mergeCell ref="DJ6:FK6"/>
    <mergeCell ref="A6:BF6"/>
    <mergeCell ref="DJ17:FK17"/>
    <mergeCell ref="B18:BF18"/>
    <mergeCell ref="BG18:DI18"/>
    <mergeCell ref="DJ14:FK14"/>
    <mergeCell ref="A15:BF15"/>
    <mergeCell ref="BG15:DI15"/>
    <mergeCell ref="DJ15:FK15"/>
    <mergeCell ref="A5:BF5"/>
    <mergeCell ref="BM2:CR2"/>
    <mergeCell ref="BM3:CR3"/>
    <mergeCell ref="BG8:DI8"/>
    <mergeCell ref="DJ8:FK8"/>
    <mergeCell ref="BG5:DI5"/>
    <mergeCell ref="DJ5:FK5"/>
    <mergeCell ref="B7:BF7"/>
    <mergeCell ref="BG7:DI7"/>
    <mergeCell ref="DJ7:FK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Krupenko</cp:lastModifiedBy>
  <cp:lastPrinted>2017-09-01T03:29:09Z</cp:lastPrinted>
  <dcterms:created xsi:type="dcterms:W3CDTF">2010-11-26T07:12:57Z</dcterms:created>
  <dcterms:modified xsi:type="dcterms:W3CDTF">2017-09-04T06:12:30Z</dcterms:modified>
  <cp:category/>
  <cp:version/>
  <cp:contentType/>
  <cp:contentStatus/>
</cp:coreProperties>
</file>